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70" windowWidth="13800" windowHeight="6330" activeTab="0"/>
  </bookViews>
  <sheets>
    <sheet name="登记表" sheetId="1" r:id="rId1"/>
    <sheet name="税额计算" sheetId="2" r:id="rId2"/>
  </sheets>
  <externalReferences>
    <externalReference r:id="rId5"/>
  </externalReferences>
  <definedNames>
    <definedName name="a">'[1]旧'!$H$4</definedName>
    <definedName name="B">'[1]旧'!$G$4</definedName>
    <definedName name="gb" localSheetId="1">'税额计算'!$D$4</definedName>
    <definedName name="gb">#REF!</definedName>
    <definedName name="s" localSheetId="1">'税额计算'!$B$8</definedName>
    <definedName name="s">#REF!</definedName>
    <definedName name="y" localSheetId="1">'税额计算'!$B$4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<sst xmlns="http://schemas.openxmlformats.org/spreadsheetml/2006/main" count="48" uniqueCount="40">
  <si>
    <t>工资税率自动计算：</t>
  </si>
  <si>
    <r>
      <t>输入</t>
    </r>
    <r>
      <rPr>
        <sz val="12"/>
        <color indexed="10"/>
        <rFont val="宋体"/>
        <family val="0"/>
      </rPr>
      <t>应发</t>
    </r>
    <r>
      <rPr>
        <sz val="12"/>
        <rFont val="宋体"/>
        <family val="0"/>
      </rPr>
      <t>金额</t>
    </r>
  </si>
  <si>
    <t>国别</t>
  </si>
  <si>
    <t>实发金额</t>
  </si>
  <si>
    <t>税额</t>
  </si>
  <si>
    <t>税率</t>
  </si>
  <si>
    <t>外国人</t>
  </si>
  <si>
    <r>
      <t>输入</t>
    </r>
    <r>
      <rPr>
        <sz val="12"/>
        <color indexed="10"/>
        <rFont val="宋体"/>
        <family val="0"/>
      </rPr>
      <t>实发</t>
    </r>
    <r>
      <rPr>
        <sz val="12"/>
        <rFont val="宋体"/>
        <family val="0"/>
      </rPr>
      <t>金额</t>
    </r>
  </si>
  <si>
    <t>国别</t>
  </si>
  <si>
    <t>应发金额</t>
  </si>
  <si>
    <t>税额</t>
  </si>
  <si>
    <t>税率</t>
  </si>
  <si>
    <t>劳务费税率自动计算 ：</t>
  </si>
  <si>
    <r>
      <t>输入</t>
    </r>
    <r>
      <rPr>
        <sz val="12"/>
        <color indexed="10"/>
        <rFont val="宋体"/>
        <family val="0"/>
      </rPr>
      <t>应发</t>
    </r>
    <r>
      <rPr>
        <sz val="11"/>
        <color theme="1"/>
        <rFont val="Calibri"/>
        <family val="0"/>
      </rPr>
      <t>金额</t>
    </r>
  </si>
  <si>
    <t>实发金额</t>
  </si>
  <si>
    <t>应纳税所得额</t>
  </si>
  <si>
    <t>费用扣除标准</t>
  </si>
  <si>
    <r>
      <t>输入</t>
    </r>
    <r>
      <rPr>
        <sz val="12"/>
        <color indexed="10"/>
        <rFont val="宋体"/>
        <family val="0"/>
      </rPr>
      <t>实发</t>
    </r>
    <r>
      <rPr>
        <sz val="11"/>
        <color theme="1"/>
        <rFont val="Calibri"/>
        <family val="0"/>
      </rPr>
      <t>金额</t>
    </r>
  </si>
  <si>
    <t>________费</t>
  </si>
  <si>
    <t>领取登记表</t>
  </si>
  <si>
    <t>（所外人员）</t>
  </si>
  <si>
    <t>姓名</t>
  </si>
  <si>
    <t>银行卡号</t>
  </si>
  <si>
    <t>领款签字</t>
  </si>
  <si>
    <t>金额合计：</t>
  </si>
  <si>
    <t>说明：</t>
  </si>
  <si>
    <t>银行卡号及开户行请务必填列准确，否则影响汇款正常到账。</t>
  </si>
  <si>
    <t>应发金额
（含税）</t>
  </si>
  <si>
    <t>实发金额
（不含税）</t>
  </si>
  <si>
    <t>开户行全称</t>
  </si>
  <si>
    <t>金额可选择填在“应发金额”或“实发金额”，“应发金额”为含税金额，“实发金额”为不含税金额（即实际收到的金额）。</t>
  </si>
  <si>
    <t>电子版发至:zcc@iphy.ac.cn</t>
  </si>
  <si>
    <t>表头标黄部分可选择“所内人员”和“所外人员”，所内、外人员请勿填在同一表上，要分开填表。</t>
  </si>
  <si>
    <t>工作单位</t>
  </si>
  <si>
    <t>手机号码</t>
  </si>
  <si>
    <t>证件类型</t>
  </si>
  <si>
    <t>证件号码</t>
  </si>
  <si>
    <t>国籍</t>
  </si>
  <si>
    <t>来华时间</t>
  </si>
  <si>
    <t>如领款人为外籍人员（或证件为中国护照、港澳通行证、台湾通行证），须填列“国籍”、“来华时间”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</si>
</sst>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.6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.6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  <font>
      <b/>
      <sz val="11"/>
      <color rgb="FFFF0000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47" fillId="0" borderId="0" xfId="41" applyFont="1" applyBorder="1" applyAlignment="1">
      <alignment horizontal="center"/>
      <protection/>
    </xf>
    <xf numFmtId="0" fontId="0" fillId="0" borderId="0" xfId="41" applyBorder="1">
      <alignment/>
      <protection/>
    </xf>
    <xf numFmtId="0" fontId="48" fillId="0" borderId="0" xfId="41" applyFont="1" applyBorder="1" applyAlignment="1">
      <alignment horizontal="center" vertical="center"/>
      <protection/>
    </xf>
    <xf numFmtId="176" fontId="38" fillId="0" borderId="0" xfId="41" applyNumberFormat="1" applyFont="1" applyBorder="1">
      <alignment/>
      <protection/>
    </xf>
    <xf numFmtId="0" fontId="2" fillId="4" borderId="0" xfId="40" applyFill="1" applyProtection="1">
      <alignment/>
      <protection locked="0"/>
    </xf>
    <xf numFmtId="0" fontId="2" fillId="4" borderId="0" xfId="40" applyFill="1" applyAlignment="1" applyProtection="1">
      <alignment horizontal="center"/>
      <protection locked="0"/>
    </xf>
    <xf numFmtId="0" fontId="2" fillId="4" borderId="0" xfId="40" applyFill="1" applyAlignment="1" applyProtection="1">
      <alignment horizontal="left"/>
      <protection locked="0"/>
    </xf>
    <xf numFmtId="0" fontId="2" fillId="33" borderId="0" xfId="40" applyFill="1" applyProtection="1">
      <alignment/>
      <protection locked="0"/>
    </xf>
    <xf numFmtId="176" fontId="2" fillId="33" borderId="10" xfId="40" applyNumberFormat="1" applyFont="1" applyFill="1" applyBorder="1" applyProtection="1">
      <alignment/>
      <protection locked="0"/>
    </xf>
    <xf numFmtId="0" fontId="2" fillId="0" borderId="10" xfId="40" applyFont="1" applyFill="1" applyBorder="1" applyAlignment="1" applyProtection="1">
      <alignment horizontal="center"/>
      <protection locked="0"/>
    </xf>
    <xf numFmtId="0" fontId="2" fillId="0" borderId="10" xfId="40" applyFill="1" applyBorder="1" applyAlignment="1" applyProtection="1">
      <alignment horizontal="center"/>
      <protection locked="0"/>
    </xf>
    <xf numFmtId="0" fontId="2" fillId="12" borderId="0" xfId="40" applyFill="1" applyProtection="1">
      <alignment/>
      <protection locked="0"/>
    </xf>
    <xf numFmtId="0" fontId="2" fillId="12" borderId="0" xfId="40" applyFill="1" applyAlignment="1" applyProtection="1">
      <alignment horizontal="center"/>
      <protection locked="0"/>
    </xf>
    <xf numFmtId="0" fontId="2" fillId="12" borderId="0" xfId="40" applyFill="1" applyAlignment="1" applyProtection="1">
      <alignment horizontal="left"/>
      <protection locked="0"/>
    </xf>
    <xf numFmtId="0" fontId="2" fillId="12" borderId="0" xfId="40" applyFont="1" applyFill="1" applyProtection="1">
      <alignment/>
      <protection locked="0"/>
    </xf>
    <xf numFmtId="0" fontId="2" fillId="0" borderId="0" xfId="40" applyFill="1" applyAlignment="1" applyProtection="1">
      <alignment horizontal="center"/>
      <protection locked="0"/>
    </xf>
    <xf numFmtId="0" fontId="2" fillId="0" borderId="0" xfId="40" applyFill="1" applyProtection="1">
      <alignment/>
      <protection locked="0"/>
    </xf>
    <xf numFmtId="0" fontId="2" fillId="0" borderId="0" xfId="40" applyFill="1" applyAlignment="1" applyProtection="1">
      <alignment horizontal="left"/>
      <protection locked="0"/>
    </xf>
    <xf numFmtId="0" fontId="2" fillId="33" borderId="0" xfId="40" applyFill="1" applyAlignment="1" applyProtection="1">
      <alignment horizontal="center"/>
      <protection locked="0"/>
    </xf>
    <xf numFmtId="0" fontId="2" fillId="33" borderId="0" xfId="40" applyFill="1" applyAlignment="1" applyProtection="1">
      <alignment horizontal="left"/>
      <protection locked="0"/>
    </xf>
    <xf numFmtId="0" fontId="2" fillId="4" borderId="0" xfId="40" applyFill="1" applyProtection="1">
      <alignment/>
      <protection/>
    </xf>
    <xf numFmtId="0" fontId="2" fillId="4" borderId="0" xfId="40" applyFill="1" applyAlignment="1" applyProtection="1">
      <alignment horizontal="center"/>
      <protection/>
    </xf>
    <xf numFmtId="0" fontId="2" fillId="4" borderId="0" xfId="40" applyFill="1" applyAlignment="1" applyProtection="1">
      <alignment horizontal="left"/>
      <protection/>
    </xf>
    <xf numFmtId="0" fontId="2" fillId="33" borderId="0" xfId="40" applyFill="1" applyProtection="1">
      <alignment/>
      <protection/>
    </xf>
    <xf numFmtId="0" fontId="2" fillId="4" borderId="0" xfId="40" applyFill="1" applyAlignment="1" applyProtection="1">
      <alignment/>
      <protection/>
    </xf>
    <xf numFmtId="0" fontId="2" fillId="4" borderId="0" xfId="40" applyFont="1" applyFill="1" applyAlignment="1" applyProtection="1">
      <alignment horizontal="center"/>
      <protection/>
    </xf>
    <xf numFmtId="0" fontId="2" fillId="12" borderId="0" xfId="40" applyFill="1" applyProtection="1">
      <alignment/>
      <protection/>
    </xf>
    <xf numFmtId="0" fontId="2" fillId="12" borderId="0" xfId="40" applyFont="1" applyFill="1" applyProtection="1">
      <alignment/>
      <protection/>
    </xf>
    <xf numFmtId="0" fontId="2" fillId="12" borderId="0" xfId="40" applyFill="1" applyAlignment="1" applyProtection="1">
      <alignment horizontal="center"/>
      <protection/>
    </xf>
    <xf numFmtId="0" fontId="2" fillId="12" borderId="0" xfId="40" applyFill="1" applyAlignment="1" applyProtection="1">
      <alignment horizontal="left"/>
      <protection/>
    </xf>
    <xf numFmtId="0" fontId="2" fillId="12" borderId="0" xfId="40" applyFont="1" applyFill="1" applyAlignment="1" applyProtection="1">
      <alignment horizontal="center"/>
      <protection/>
    </xf>
    <xf numFmtId="0" fontId="2" fillId="12" borderId="0" xfId="40" applyFont="1" applyFill="1" applyAlignment="1" applyProtection="1">
      <alignment horizontal="left"/>
      <protection/>
    </xf>
    <xf numFmtId="176" fontId="2" fillId="12" borderId="0" xfId="40" applyNumberFormat="1" applyFill="1" applyAlignment="1" applyProtection="1">
      <alignment horizontal="right"/>
      <protection/>
    </xf>
    <xf numFmtId="176" fontId="2" fillId="12" borderId="0" xfId="40" applyNumberFormat="1" applyFont="1" applyFill="1" applyAlignment="1" applyProtection="1">
      <alignment horizontal="right"/>
      <protection/>
    </xf>
    <xf numFmtId="9" fontId="2" fillId="12" borderId="0" xfId="40" applyNumberFormat="1" applyFill="1" applyAlignment="1" applyProtection="1">
      <alignment horizontal="center"/>
      <protection/>
    </xf>
    <xf numFmtId="176" fontId="2" fillId="12" borderId="0" xfId="40" applyNumberFormat="1" applyFill="1" applyAlignment="1" applyProtection="1">
      <alignment horizontal="left"/>
      <protection/>
    </xf>
    <xf numFmtId="176" fontId="2" fillId="12" borderId="0" xfId="40" applyNumberFormat="1" applyFill="1" applyProtection="1">
      <alignment/>
      <protection/>
    </xf>
    <xf numFmtId="0" fontId="38" fillId="0" borderId="0" xfId="41" applyFont="1" applyBorder="1">
      <alignment/>
      <protection/>
    </xf>
    <xf numFmtId="49" fontId="47" fillId="0" borderId="0" xfId="41" applyNumberFormat="1" applyFont="1" applyBorder="1" applyAlignment="1">
      <alignment horizontal="center"/>
      <protection/>
    </xf>
    <xf numFmtId="49" fontId="47" fillId="0" borderId="0" xfId="41" applyNumberFormat="1" applyFont="1" applyFill="1" applyBorder="1" applyAlignment="1">
      <alignment horizontal="right" vertical="center"/>
      <protection/>
    </xf>
    <xf numFmtId="49" fontId="47" fillId="0" borderId="0" xfId="41" applyNumberFormat="1" applyFont="1" applyBorder="1" applyAlignment="1">
      <alignment vertical="center"/>
      <protection/>
    </xf>
    <xf numFmtId="49" fontId="48" fillId="0" borderId="10" xfId="41" applyNumberFormat="1" applyFont="1" applyBorder="1" applyAlignment="1">
      <alignment horizontal="center" vertical="center"/>
      <protection/>
    </xf>
    <xf numFmtId="49" fontId="48" fillId="0" borderId="10" xfId="41" applyNumberFormat="1" applyFont="1" applyBorder="1" applyAlignment="1">
      <alignment horizontal="center" vertical="center" wrapText="1"/>
      <protection/>
    </xf>
    <xf numFmtId="49" fontId="0" fillId="0" borderId="0" xfId="41" applyNumberFormat="1" applyBorder="1">
      <alignment/>
      <protection/>
    </xf>
    <xf numFmtId="49" fontId="49" fillId="0" borderId="0" xfId="41" applyNumberFormat="1" applyFont="1" applyFill="1" applyBorder="1">
      <alignment/>
      <protection/>
    </xf>
    <xf numFmtId="49" fontId="38" fillId="0" borderId="0" xfId="41" applyNumberFormat="1" applyFont="1" applyBorder="1">
      <alignment/>
      <protection/>
    </xf>
    <xf numFmtId="49" fontId="42" fillId="0" borderId="0" xfId="41" applyNumberFormat="1" applyFont="1" applyBorder="1">
      <alignment/>
      <protection/>
    </xf>
    <xf numFmtId="49" fontId="0" fillId="0" borderId="0" xfId="41" applyNumberFormat="1" applyFont="1" applyBorder="1">
      <alignment/>
      <protection/>
    </xf>
    <xf numFmtId="49" fontId="0" fillId="0" borderId="0" xfId="0" applyNumberFormat="1" applyFont="1" applyAlignment="1">
      <alignment vertical="center"/>
    </xf>
    <xf numFmtId="176" fontId="47" fillId="34" borderId="0" xfId="41" applyNumberFormat="1" applyFont="1" applyFill="1" applyBorder="1" applyAlignment="1">
      <alignment horizontal="left" vertical="center"/>
      <protection/>
    </xf>
    <xf numFmtId="176" fontId="48" fillId="0" borderId="10" xfId="41" applyNumberFormat="1" applyFont="1" applyFill="1" applyBorder="1" applyAlignment="1">
      <alignment horizontal="center" vertical="center" wrapText="1"/>
      <protection/>
    </xf>
    <xf numFmtId="176" fontId="50" fillId="0" borderId="0" xfId="41" applyNumberFormat="1" applyFont="1" applyBorder="1" applyAlignment="1">
      <alignment horizontal="right"/>
      <protection/>
    </xf>
    <xf numFmtId="176" fontId="0" fillId="0" borderId="0" xfId="41" applyNumberFormat="1" applyBorder="1">
      <alignment/>
      <protection/>
    </xf>
    <xf numFmtId="49" fontId="48" fillId="0" borderId="10" xfId="41" applyNumberFormat="1" applyFont="1" applyFill="1" applyBorder="1" applyAlignment="1">
      <alignment horizontal="center" vertical="center" wrapText="1"/>
      <protection/>
    </xf>
    <xf numFmtId="176" fontId="47" fillId="0" borderId="0" xfId="41" applyNumberFormat="1" applyFont="1" applyFill="1" applyBorder="1" applyAlignment="1">
      <alignment horizontal="left" vertical="center"/>
      <protection/>
    </xf>
    <xf numFmtId="49" fontId="0" fillId="0" borderId="10" xfId="41" applyNumberFormat="1" applyFont="1" applyBorder="1" applyAlignment="1">
      <alignment horizontal="center" vertical="center" shrinkToFit="1"/>
      <protection/>
    </xf>
    <xf numFmtId="49" fontId="0" fillId="0" borderId="10" xfId="41" applyNumberFormat="1" applyBorder="1" applyAlignment="1">
      <alignment horizontal="center" vertical="center" shrinkToFit="1"/>
      <protection/>
    </xf>
    <xf numFmtId="49" fontId="42" fillId="0" borderId="0" xfId="41" applyNumberFormat="1" applyFont="1" applyFill="1" applyBorder="1">
      <alignment/>
      <protection/>
    </xf>
    <xf numFmtId="176" fontId="48" fillId="0" borderId="10" xfId="41" applyNumberFormat="1" applyFont="1" applyFill="1" applyBorder="1" applyAlignment="1">
      <alignment horizontal="center" vertical="center" wrapText="1"/>
      <protection/>
    </xf>
    <xf numFmtId="49" fontId="48" fillId="0" borderId="10" xfId="41" applyNumberFormat="1" applyFont="1" applyFill="1" applyBorder="1" applyAlignment="1">
      <alignment horizontal="center" vertical="center"/>
      <protection/>
    </xf>
    <xf numFmtId="49" fontId="0" fillId="0" borderId="10" xfId="41" applyNumberFormat="1" applyFont="1" applyBorder="1" applyAlignment="1">
      <alignment horizontal="center" vertical="center" wrapText="1" shrinkToFit="1"/>
      <protection/>
    </xf>
    <xf numFmtId="49" fontId="0" fillId="0" borderId="10" xfId="41" applyNumberFormat="1" applyBorder="1" applyAlignment="1">
      <alignment horizontal="center" vertical="center" wrapText="1" shrinkToFit="1"/>
      <protection/>
    </xf>
    <xf numFmtId="49" fontId="51" fillId="0" borderId="10" xfId="41" applyNumberFormat="1" applyFont="1" applyBorder="1" applyAlignment="1">
      <alignment horizontal="center" vertical="center" shrinkToFit="1"/>
      <protection/>
    </xf>
    <xf numFmtId="49" fontId="52" fillId="0" borderId="10" xfId="41" applyNumberFormat="1" applyFont="1" applyBorder="1" applyAlignment="1">
      <alignment horizontal="center" vertical="center" shrinkToFit="1"/>
      <protection/>
    </xf>
    <xf numFmtId="176" fontId="51" fillId="0" borderId="10" xfId="41" applyNumberFormat="1" applyFont="1" applyBorder="1" applyAlignment="1">
      <alignment horizontal="right" vertical="center"/>
      <protection/>
    </xf>
    <xf numFmtId="49" fontId="53" fillId="0" borderId="10" xfId="41" applyNumberFormat="1" applyFont="1" applyBorder="1" applyAlignment="1">
      <alignment horizontal="center" vertical="center" wrapText="1" shrinkToFit="1"/>
      <protection/>
    </xf>
    <xf numFmtId="49" fontId="0" fillId="0" borderId="10" xfId="41" applyNumberFormat="1" applyFont="1" applyBorder="1" applyAlignment="1">
      <alignment horizontal="center" vertical="center" shrinkToFit="1"/>
      <protection/>
    </xf>
    <xf numFmtId="49" fontId="51" fillId="0" borderId="10" xfId="41" applyNumberFormat="1" applyFont="1" applyBorder="1" applyAlignment="1">
      <alignment horizontal="center" vertical="center" shrinkToFit="1"/>
      <protection/>
    </xf>
    <xf numFmtId="49" fontId="0" fillId="0" borderId="10" xfId="41" applyNumberFormat="1" applyFont="1" applyBorder="1" applyAlignment="1">
      <alignment horizontal="center" vertical="center" wrapText="1" shrinkToFit="1"/>
      <protection/>
    </xf>
    <xf numFmtId="49" fontId="52" fillId="0" borderId="10" xfId="41" applyNumberFormat="1" applyFont="1" applyBorder="1" applyAlignment="1">
      <alignment horizontal="center" vertical="center" shrinkToFit="1"/>
      <protection/>
    </xf>
    <xf numFmtId="49" fontId="53" fillId="0" borderId="10" xfId="41" applyNumberFormat="1" applyFont="1" applyBorder="1" applyAlignment="1">
      <alignment horizontal="center" vertical="center" wrapText="1" shrinkToFi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150;&#20844;&#25991;&#20214;\&#26700;&#38754;\&#24120;&#29992;&#25991;&#26723;\&#20010;&#35843;&#31246;&#33258;&#21160;&#3574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"/>
      <sheetName val="新"/>
      <sheetName val="说明"/>
    </sheetNames>
    <sheetDataSet>
      <sheetData sheetId="0">
        <row r="4">
          <cell r="G4">
            <v>5221.06</v>
          </cell>
          <cell r="H4">
            <v>28566.666666666668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zoomScale="80" zoomScaleNormal="80" zoomScalePageLayoutView="0" workbookViewId="0" topLeftCell="A1">
      <selection activeCell="K3" sqref="K3"/>
    </sheetView>
  </sheetViews>
  <sheetFormatPr defaultColWidth="8.8515625" defaultRowHeight="15"/>
  <cols>
    <col min="1" max="1" width="8.7109375" style="44" customWidth="1"/>
    <col min="2" max="2" width="19.7109375" style="44" customWidth="1"/>
    <col min="3" max="3" width="15.421875" style="44" customWidth="1"/>
    <col min="4" max="4" width="12.8515625" style="44" customWidth="1"/>
    <col min="5" max="5" width="27.00390625" style="44" customWidth="1"/>
    <col min="6" max="6" width="27.421875" style="44" customWidth="1"/>
    <col min="7" max="7" width="22.421875" style="44" customWidth="1"/>
    <col min="8" max="8" width="12.140625" style="53" customWidth="1"/>
    <col min="9" max="9" width="13.7109375" style="53" customWidth="1"/>
    <col min="10" max="10" width="13.7109375" style="44" customWidth="1"/>
    <col min="11" max="11" width="8.8515625" style="44" customWidth="1"/>
    <col min="12" max="12" width="11.8515625" style="44" customWidth="1"/>
    <col min="13" max="13" width="13.7109375" style="2" customWidth="1"/>
    <col min="14" max="16384" width="8.8515625" style="2" customWidth="1"/>
  </cols>
  <sheetData>
    <row r="1" spans="1:13" ht="51.75" customHeight="1">
      <c r="A1" s="39"/>
      <c r="B1" s="39"/>
      <c r="C1" s="39"/>
      <c r="D1" s="39"/>
      <c r="E1" s="40" t="s">
        <v>18</v>
      </c>
      <c r="F1" s="41" t="s">
        <v>19</v>
      </c>
      <c r="G1" s="50" t="s">
        <v>20</v>
      </c>
      <c r="I1" s="55"/>
      <c r="J1" s="39"/>
      <c r="K1" s="39"/>
      <c r="L1" s="39"/>
      <c r="M1" s="1"/>
    </row>
    <row r="2" spans="1:12" s="3" customFormat="1" ht="51" customHeight="1">
      <c r="A2" s="60" t="s">
        <v>21</v>
      </c>
      <c r="B2" s="60" t="s">
        <v>33</v>
      </c>
      <c r="C2" s="60" t="s">
        <v>34</v>
      </c>
      <c r="D2" s="42" t="s">
        <v>35</v>
      </c>
      <c r="E2" s="43" t="s">
        <v>36</v>
      </c>
      <c r="F2" s="42" t="s">
        <v>22</v>
      </c>
      <c r="G2" s="42" t="s">
        <v>29</v>
      </c>
      <c r="H2" s="51" t="s">
        <v>27</v>
      </c>
      <c r="I2" s="59" t="s">
        <v>28</v>
      </c>
      <c r="J2" s="42" t="s">
        <v>23</v>
      </c>
      <c r="K2" s="54" t="s">
        <v>37</v>
      </c>
      <c r="L2" s="54" t="s">
        <v>38</v>
      </c>
    </row>
    <row r="3" spans="1:12" ht="50.25" customHeight="1">
      <c r="A3" s="67"/>
      <c r="B3" s="61"/>
      <c r="C3" s="68"/>
      <c r="D3" s="62"/>
      <c r="E3" s="70"/>
      <c r="F3" s="70"/>
      <c r="G3" s="71"/>
      <c r="H3" s="65"/>
      <c r="I3" s="65"/>
      <c r="J3" s="57"/>
      <c r="K3" s="69"/>
      <c r="L3" s="56"/>
    </row>
    <row r="4" spans="1:12" ht="50.25" customHeight="1">
      <c r="A4" s="57"/>
      <c r="B4" s="62"/>
      <c r="C4" s="63"/>
      <c r="D4" s="62"/>
      <c r="E4" s="64"/>
      <c r="F4" s="64"/>
      <c r="G4" s="66"/>
      <c r="H4" s="65"/>
      <c r="I4" s="65"/>
      <c r="J4" s="57"/>
      <c r="K4" s="62"/>
      <c r="L4" s="57"/>
    </row>
    <row r="5" spans="1:12" ht="50.25" customHeight="1">
      <c r="A5" s="57"/>
      <c r="B5" s="62"/>
      <c r="C5" s="63"/>
      <c r="D5" s="62"/>
      <c r="E5" s="64"/>
      <c r="F5" s="64"/>
      <c r="G5" s="66"/>
      <c r="H5" s="65"/>
      <c r="I5" s="65"/>
      <c r="J5" s="57"/>
      <c r="K5" s="62"/>
      <c r="L5" s="57"/>
    </row>
    <row r="6" spans="1:12" ht="50.25" customHeight="1">
      <c r="A6" s="57"/>
      <c r="B6" s="62"/>
      <c r="C6" s="63"/>
      <c r="D6" s="62"/>
      <c r="E6" s="64"/>
      <c r="F6" s="64"/>
      <c r="G6" s="66"/>
      <c r="H6" s="65"/>
      <c r="I6" s="65"/>
      <c r="J6" s="57"/>
      <c r="K6" s="62"/>
      <c r="L6" s="57"/>
    </row>
    <row r="7" spans="1:12" ht="50.25" customHeight="1">
      <c r="A7" s="57"/>
      <c r="B7" s="62"/>
      <c r="C7" s="63"/>
      <c r="D7" s="62"/>
      <c r="E7" s="64"/>
      <c r="F7" s="64"/>
      <c r="G7" s="66"/>
      <c r="H7" s="65"/>
      <c r="I7" s="65"/>
      <c r="J7" s="57"/>
      <c r="K7" s="62"/>
      <c r="L7" s="57"/>
    </row>
    <row r="8" spans="1:12" ht="50.25" customHeight="1">
      <c r="A8" s="57"/>
      <c r="B8" s="62"/>
      <c r="C8" s="63"/>
      <c r="D8" s="62"/>
      <c r="E8" s="64"/>
      <c r="F8" s="64"/>
      <c r="G8" s="66"/>
      <c r="H8" s="65"/>
      <c r="I8" s="65"/>
      <c r="J8" s="57"/>
      <c r="K8" s="62"/>
      <c r="L8" s="57"/>
    </row>
    <row r="9" spans="1:12" ht="50.25" customHeight="1">
      <c r="A9" s="57"/>
      <c r="B9" s="62"/>
      <c r="C9" s="63"/>
      <c r="D9" s="62"/>
      <c r="E9" s="64"/>
      <c r="F9" s="64"/>
      <c r="G9" s="66"/>
      <c r="H9" s="65"/>
      <c r="I9" s="65"/>
      <c r="J9" s="57"/>
      <c r="K9" s="62"/>
      <c r="L9" s="57"/>
    </row>
    <row r="10" spans="1:12" ht="50.25" customHeight="1">
      <c r="A10" s="57"/>
      <c r="B10" s="62"/>
      <c r="C10" s="63"/>
      <c r="D10" s="62"/>
      <c r="E10" s="64"/>
      <c r="F10" s="64"/>
      <c r="G10" s="66"/>
      <c r="H10" s="65"/>
      <c r="I10" s="65"/>
      <c r="J10" s="57"/>
      <c r="K10" s="62"/>
      <c r="L10" s="57"/>
    </row>
    <row r="11" spans="8:13" ht="22.5">
      <c r="H11" s="52" t="s">
        <v>24</v>
      </c>
      <c r="I11" s="4">
        <f>SUM(H3:H10)</f>
        <v>0</v>
      </c>
      <c r="J11" s="46"/>
      <c r="K11" s="46"/>
      <c r="L11" s="46"/>
      <c r="M11" s="4"/>
    </row>
    <row r="12" ht="21" customHeight="1">
      <c r="A12" s="44" t="s">
        <v>25</v>
      </c>
    </row>
    <row r="13" spans="1:12" s="38" customFormat="1" ht="18" customHeight="1">
      <c r="A13" s="45">
        <v>1</v>
      </c>
      <c r="B13" s="45" t="s">
        <v>26</v>
      </c>
      <c r="C13" s="46"/>
      <c r="D13" s="46"/>
      <c r="E13" s="46"/>
      <c r="F13" s="46"/>
      <c r="G13" s="46"/>
      <c r="H13" s="4"/>
      <c r="I13" s="4"/>
      <c r="J13" s="46"/>
      <c r="K13" s="46"/>
      <c r="L13" s="46"/>
    </row>
    <row r="14" spans="1:2" ht="18" customHeight="1">
      <c r="A14" s="47">
        <v>2</v>
      </c>
      <c r="B14" s="58" t="s">
        <v>39</v>
      </c>
    </row>
    <row r="15" spans="1:2" ht="18" customHeight="1">
      <c r="A15" s="44">
        <v>3</v>
      </c>
      <c r="B15" s="48" t="s">
        <v>30</v>
      </c>
    </row>
    <row r="16" spans="1:2" ht="18" customHeight="1">
      <c r="A16" s="44">
        <v>4</v>
      </c>
      <c r="B16" s="48" t="s">
        <v>32</v>
      </c>
    </row>
    <row r="17" spans="1:2" ht="18" customHeight="1">
      <c r="A17" s="44">
        <v>5</v>
      </c>
      <c r="B17" s="49" t="s">
        <v>31</v>
      </c>
    </row>
  </sheetData>
  <sheetProtection/>
  <dataValidations count="2">
    <dataValidation type="list" allowBlank="1" showInputMessage="1" showErrorMessage="1" sqref="G1">
      <formula1>"（所内人员）,（所外人员）"</formula1>
    </dataValidation>
    <dataValidation type="list" allowBlank="1" showInputMessage="1" showErrorMessage="1" sqref="D3:D10">
      <formula1>"外国护照,居民身份证,军官证,士兵证,武警警官证,港澳居民来往内地通行证,台湾居民来往大陆通行证,中国护照"</formula1>
    </dataValidation>
  </dataValidations>
  <printOptions/>
  <pageMargins left="0.3937007874015748" right="0.3937007874015748" top="0.5511811023622047" bottom="0.7480314960629921" header="0.31496062992125984" footer="0.31496062992125984"/>
  <pageSetup fitToHeight="0" fitToWidth="1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7"/>
  <sheetViews>
    <sheetView showGridLines="0" zoomScalePageLayoutView="0" workbookViewId="0" topLeftCell="A1">
      <selection activeCell="G16" sqref="G16"/>
    </sheetView>
  </sheetViews>
  <sheetFormatPr defaultColWidth="4.57421875" defaultRowHeight="15"/>
  <cols>
    <col min="1" max="1" width="4.57421875" style="8" customWidth="1"/>
    <col min="2" max="2" width="20.00390625" style="8" customWidth="1"/>
    <col min="3" max="3" width="1.421875" style="8" customWidth="1"/>
    <col min="4" max="4" width="13.421875" style="19" customWidth="1"/>
    <col min="5" max="5" width="12.57421875" style="8" customWidth="1"/>
    <col min="6" max="6" width="10.421875" style="8" customWidth="1"/>
    <col min="7" max="7" width="14.421875" style="20" customWidth="1"/>
    <col min="8" max="8" width="10.00390625" style="5" hidden="1" customWidth="1"/>
    <col min="9" max="9" width="10.421875" style="5" hidden="1" customWidth="1"/>
    <col min="10" max="10" width="10.00390625" style="5" hidden="1" customWidth="1"/>
    <col min="11" max="11" width="10.00390625" style="8" hidden="1" customWidth="1"/>
    <col min="12" max="251" width="10.00390625" style="8" customWidth="1"/>
    <col min="252" max="252" width="6.28125" style="8" customWidth="1"/>
    <col min="253" max="253" width="15.140625" style="8" customWidth="1"/>
    <col min="254" max="254" width="6.140625" style="8" bestFit="1" customWidth="1"/>
    <col min="255" max="255" width="12.8515625" style="8" bestFit="1" customWidth="1"/>
    <col min="256" max="16384" width="4.421875" style="8" customWidth="1"/>
  </cols>
  <sheetData>
    <row r="1" spans="1:31" s="24" customFormat="1" ht="21.75" customHeight="1">
      <c r="A1" s="21"/>
      <c r="B1" s="21"/>
      <c r="C1" s="21"/>
      <c r="D1" s="22"/>
      <c r="E1" s="21"/>
      <c r="F1" s="21"/>
      <c r="G1" s="23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s="24" customFormat="1" ht="14.25">
      <c r="A2" s="21"/>
      <c r="B2" s="25" t="s">
        <v>0</v>
      </c>
      <c r="C2" s="25"/>
      <c r="D2" s="22"/>
      <c r="E2" s="21"/>
      <c r="F2" s="21"/>
      <c r="G2" s="23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s="24" customFormat="1" ht="14.25">
      <c r="A3" s="21"/>
      <c r="B3" s="26" t="s">
        <v>1</v>
      </c>
      <c r="C3" s="26"/>
      <c r="D3" s="26" t="s">
        <v>2</v>
      </c>
      <c r="E3" s="26" t="s">
        <v>3</v>
      </c>
      <c r="F3" s="22" t="s">
        <v>4</v>
      </c>
      <c r="G3" s="23" t="s">
        <v>5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4.25">
      <c r="A4" s="5"/>
      <c r="B4" s="9">
        <v>5000</v>
      </c>
      <c r="C4" s="5"/>
      <c r="D4" s="10" t="s">
        <v>6</v>
      </c>
      <c r="E4" s="22">
        <f>y-F4</f>
        <v>4994</v>
      </c>
      <c r="F4" s="22">
        <f>IF(gb="中国人",ROUND(MAX((y-3500)*{0.03,0.1,0.2,0.25,0.3,0.35,0.45}-{0,105,555,1005,2755,5505,13505},0),2),ROUND(MAX((y-4800)*{0.03,0.1,0.2,0.25,0.3,0.35,0.45}-{0,105,555,1005,2755,5505,13505},0),2))</f>
        <v>6</v>
      </c>
      <c r="G4" s="23" t="str">
        <f>IF(H4&lt;=1500,"3%",IF(H4&lt;=4500,"10%",IF(H4&lt;=9000,"20%",IF(H4&lt;=35000,"25%",IF(H4&lt;=55000,"30%",IF(H4&lt;=80000,"35%","45%"))))))</f>
        <v>3%</v>
      </c>
      <c r="H4" s="21">
        <f>IF(gb="中国人",y-3500,y-4800)</f>
        <v>200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4.25">
      <c r="A5" s="5"/>
      <c r="B5" s="5"/>
      <c r="C5" s="5"/>
      <c r="D5" s="6"/>
      <c r="E5" s="6"/>
      <c r="F5" s="6"/>
      <c r="G5" s="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4.25">
      <c r="A6" s="5"/>
      <c r="B6" s="5"/>
      <c r="C6" s="5"/>
      <c r="D6" s="6"/>
      <c r="E6" s="5"/>
      <c r="F6" s="5"/>
      <c r="G6" s="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4.25">
      <c r="A7" s="21"/>
      <c r="B7" s="26" t="s">
        <v>7</v>
      </c>
      <c r="C7" s="26"/>
      <c r="D7" s="26" t="s">
        <v>8</v>
      </c>
      <c r="E7" s="26" t="s">
        <v>9</v>
      </c>
      <c r="F7" s="22" t="s">
        <v>10</v>
      </c>
      <c r="G7" s="23" t="s">
        <v>11</v>
      </c>
      <c r="H7" s="2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4.25">
      <c r="A8" s="5"/>
      <c r="B8" s="9">
        <v>5000</v>
      </c>
      <c r="C8" s="5"/>
      <c r="D8" s="11" t="s">
        <v>6</v>
      </c>
      <c r="E8" s="22">
        <f>B8+F8</f>
        <v>5006.19</v>
      </c>
      <c r="F8" s="22">
        <f>IF(D8="中国人",ROUND(MAX(((s-3500)*{0.03,0.1,0.2,0.25,0.3,0.35,0.45}-{0,105,555,1005,2755,5505,13505})/(1-{0.03,0.1,0.2,0.25,0.3,0.35,0.45}),0),2),ROUND(MAX(((s-4800)*{0.03,0.1,0.2,0.25,0.3,0.35,0.45}-{0,105,555,1005,2755,5505,13505})/(1-{0.03,0.1,0.2,0.25,0.3,0.35,0.45}),0),2))</f>
        <v>6.19</v>
      </c>
      <c r="G8" s="23" t="str">
        <f>IF(H8&lt;=1500,"3%",IF(H8&lt;=4500,"10%",IF(H8&lt;=9000,"20%",IF(H8&lt;=35000,"25%",IF(H8&lt;=55000,"30%",IF(H8&lt;=80000,"35%","45%"))))))</f>
        <v>3%</v>
      </c>
      <c r="H8" s="21">
        <f>IF(D8="中国人",E8-3500,E8-4800)</f>
        <v>206.1899999999996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4.25">
      <c r="A9" s="5"/>
      <c r="B9" s="5"/>
      <c r="C9" s="5"/>
      <c r="D9" s="6"/>
      <c r="E9" s="5"/>
      <c r="F9" s="5"/>
      <c r="G9" s="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4.25">
      <c r="A10" s="5"/>
      <c r="B10" s="5"/>
      <c r="C10" s="5"/>
      <c r="D10" s="6"/>
      <c r="E10" s="5"/>
      <c r="F10" s="5"/>
      <c r="G10" s="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27" ht="14.25">
      <c r="A11" s="12"/>
      <c r="B11" s="12"/>
      <c r="C11" s="12"/>
      <c r="D11" s="13"/>
      <c r="E11" s="12"/>
      <c r="F11" s="12"/>
      <c r="G11" s="1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4.25">
      <c r="A12" s="27"/>
      <c r="B12" s="28" t="s">
        <v>12</v>
      </c>
      <c r="C12" s="28"/>
      <c r="D12" s="29"/>
      <c r="E12" s="27"/>
      <c r="F12" s="27"/>
      <c r="G12" s="30"/>
      <c r="H12" s="27"/>
      <c r="I12" s="27"/>
      <c r="J12" s="27"/>
      <c r="K12" s="27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4.25">
      <c r="A13" s="27"/>
      <c r="B13" s="31" t="s">
        <v>13</v>
      </c>
      <c r="C13" s="31"/>
      <c r="D13" s="31" t="s">
        <v>14</v>
      </c>
      <c r="E13" s="29" t="s">
        <v>10</v>
      </c>
      <c r="F13" s="29" t="s">
        <v>11</v>
      </c>
      <c r="G13" s="30"/>
      <c r="H13" s="32" t="s">
        <v>15</v>
      </c>
      <c r="I13" s="27"/>
      <c r="J13" s="28" t="s">
        <v>16</v>
      </c>
      <c r="K13" s="27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4.25">
      <c r="A14" s="12"/>
      <c r="B14" s="9">
        <v>1000</v>
      </c>
      <c r="C14" s="12"/>
      <c r="D14" s="33">
        <f>B14-E14</f>
        <v>960</v>
      </c>
      <c r="E14" s="34">
        <f>IF(AND(B14&gt;=0,B14&lt;=800),0,IF(AND(B14&gt;800,B14&lt;=4000),B14*0.2-160,IF(AND(B14&gt;4000,B14&lt;=25000),B14*0.16,IF(AND(B14&gt;25000,B14&lt;=62500),B14*0.24-2000,IF(AND(B14&gt;62500),B14*0.32-7000,"金额错误")))))</f>
        <v>40</v>
      </c>
      <c r="F14" s="35">
        <f>IF(AND(B14&gt;=0,B14&lt;=800),20%,IF(AND(B14&gt;800,B14&lt;=4000),20%,IF(AND(B14&gt;4000,B14&lt;=25000),20%,IF(AND(B14&gt;25000,B14&lt;=62500),30%,IF(AND(B14&gt;62500),40%,"金额错误")))))</f>
        <v>0.2</v>
      </c>
      <c r="G14" s="30"/>
      <c r="H14" s="36">
        <f>B14-J14</f>
        <v>200</v>
      </c>
      <c r="I14" s="27"/>
      <c r="J14" s="37">
        <f>IF(AND(B14&gt;=0,B14&lt;=800),0,IF(AND(B14&gt;800,B14&lt;=4000),800,IF(AND(B14&gt;4000),B14*0.2)))</f>
        <v>800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4.25">
      <c r="A15" s="12"/>
      <c r="B15" s="12"/>
      <c r="C15" s="12"/>
      <c r="D15" s="12"/>
      <c r="E15" s="12"/>
      <c r="F15" s="12"/>
      <c r="G15" s="14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4.25">
      <c r="A16" s="12"/>
      <c r="B16" s="12"/>
      <c r="C16" s="12"/>
      <c r="D16" s="12"/>
      <c r="E16" s="12"/>
      <c r="F16" s="12"/>
      <c r="G16" s="14"/>
      <c r="H16" s="14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4.25">
      <c r="A17" s="27"/>
      <c r="B17" s="31" t="s">
        <v>17</v>
      </c>
      <c r="C17" s="31"/>
      <c r="D17" s="31" t="s">
        <v>9</v>
      </c>
      <c r="E17" s="29" t="s">
        <v>10</v>
      </c>
      <c r="F17" s="29" t="s">
        <v>11</v>
      </c>
      <c r="G17" s="30"/>
      <c r="H17" s="32" t="s">
        <v>15</v>
      </c>
      <c r="I17" s="27"/>
      <c r="J17" s="28" t="s">
        <v>16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4.25">
      <c r="A18" s="12"/>
      <c r="B18" s="9">
        <v>5000</v>
      </c>
      <c r="C18" s="12"/>
      <c r="D18" s="33">
        <f>B18+E18</f>
        <v>5952.380952380952</v>
      </c>
      <c r="E18" s="34">
        <f>IF(AND(B18&gt;=0,B18&lt;=800),0,IF(AND(B18&gt;800,B18&lt;=3360),B18*0.25-200,IF(AND(B18&gt;3360,B18&lt;=21000),B18*4/21,IF(AND(B18&gt;21000,B18&lt;=49500),(0.06*B18-500)/0.19,IF(AND(B18&gt;49500),(0.08*B18-1750)/0.17,"金额错误")))))</f>
        <v>952.3809523809524</v>
      </c>
      <c r="F18" s="35">
        <f>IF(AND(B18&gt;=0,B18&lt;=800),20%,IF(AND(B18&gt;800,B18&lt;=3360),20%,IF(AND(B18&gt;3360,B18&lt;=21000),20%,IF(AND(B18&gt;21000,B18&lt;=49500),30%,IF(AND(B18&gt;49500),40%,"金额错误")))))</f>
        <v>0.2</v>
      </c>
      <c r="G18" s="30"/>
      <c r="H18" s="36">
        <f>D18-J18</f>
        <v>4761.9047619047615</v>
      </c>
      <c r="I18" s="27"/>
      <c r="J18" s="37">
        <f>IF(AND(B18&gt;=0,B18&lt;=800),0,IF(AND(B18&gt;800,B18&lt;=3360),800,IF(AND(B18&gt;3360),D18*0.2,"金额错误")))</f>
        <v>1190.4761904761906</v>
      </c>
      <c r="K18" s="27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4.25">
      <c r="A19" s="12"/>
      <c r="B19" s="12"/>
      <c r="C19" s="12"/>
      <c r="D19" s="13"/>
      <c r="E19" s="12"/>
      <c r="F19" s="12"/>
      <c r="G19" s="14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4.25">
      <c r="A20" s="12"/>
      <c r="B20" s="12"/>
      <c r="C20" s="12"/>
      <c r="D20" s="13"/>
      <c r="E20" s="12"/>
      <c r="F20" s="12"/>
      <c r="G20" s="1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4.25">
      <c r="A21" s="12"/>
      <c r="B21" s="15"/>
      <c r="C21" s="12"/>
      <c r="D21" s="12"/>
      <c r="E21" s="12"/>
      <c r="F21" s="12"/>
      <c r="G21" s="1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4.25">
      <c r="A22" s="12"/>
      <c r="B22" s="14"/>
      <c r="C22" s="12"/>
      <c r="D22" s="13"/>
      <c r="E22" s="12"/>
      <c r="F22" s="12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4.25">
      <c r="A23" s="12"/>
      <c r="B23" s="12"/>
      <c r="C23" s="12"/>
      <c r="D23" s="12"/>
      <c r="E23" s="12"/>
      <c r="F23" s="12"/>
      <c r="G23" s="1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4.25">
      <c r="A24" s="12"/>
      <c r="B24" s="12"/>
      <c r="C24" s="12"/>
      <c r="D24" s="12"/>
      <c r="E24" s="12"/>
      <c r="F24" s="12"/>
      <c r="G24" s="14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4.25">
      <c r="A25" s="12"/>
      <c r="B25" s="12"/>
      <c r="C25" s="12"/>
      <c r="D25" s="12"/>
      <c r="E25" s="12"/>
      <c r="F25" s="12"/>
      <c r="G25" s="1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4.25">
      <c r="A26" s="12"/>
      <c r="B26" s="12"/>
      <c r="C26" s="12"/>
      <c r="D26" s="12"/>
      <c r="E26" s="12"/>
      <c r="F26" s="12"/>
      <c r="G26" s="1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4.25">
      <c r="A27" s="12"/>
      <c r="B27" s="12"/>
      <c r="C27" s="12"/>
      <c r="D27" s="12"/>
      <c r="E27" s="12"/>
      <c r="F27" s="12"/>
      <c r="G27" s="14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4.25">
      <c r="A28" s="12"/>
      <c r="B28" s="12"/>
      <c r="C28" s="12"/>
      <c r="D28" s="12"/>
      <c r="E28" s="12"/>
      <c r="F28" s="12"/>
      <c r="G28" s="1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4.25">
      <c r="A29" s="12"/>
      <c r="B29" s="12"/>
      <c r="C29" s="12"/>
      <c r="D29" s="12"/>
      <c r="E29" s="12"/>
      <c r="F29" s="12"/>
      <c r="G29" s="14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4.25">
      <c r="A30" s="12"/>
      <c r="B30" s="12"/>
      <c r="C30" s="12"/>
      <c r="D30" s="12"/>
      <c r="E30" s="12"/>
      <c r="F30" s="12"/>
      <c r="G30" s="1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4.25">
      <c r="A31" s="12"/>
      <c r="B31" s="12"/>
      <c r="C31" s="12"/>
      <c r="D31" s="12"/>
      <c r="E31" s="12"/>
      <c r="F31" s="12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4.25">
      <c r="A32" s="12"/>
      <c r="B32" s="12"/>
      <c r="C32" s="12"/>
      <c r="D32" s="13"/>
      <c r="E32" s="12"/>
      <c r="F32" s="12"/>
      <c r="G32" s="1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4.25">
      <c r="A33" s="12"/>
      <c r="B33" s="12"/>
      <c r="C33" s="12"/>
      <c r="D33" s="12"/>
      <c r="E33" s="12"/>
      <c r="F33" s="12"/>
      <c r="G33" s="1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5" ht="14.25">
      <c r="A34" s="12"/>
      <c r="B34" s="12"/>
      <c r="C34" s="12"/>
      <c r="D34" s="12"/>
      <c r="E34" s="12"/>
      <c r="F34" s="12"/>
      <c r="G34" s="1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4.25">
      <c r="A35" s="12"/>
      <c r="B35" s="12"/>
      <c r="C35" s="12"/>
      <c r="D35" s="12"/>
      <c r="E35" s="12"/>
      <c r="F35" s="12"/>
      <c r="G35" s="1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4.25">
      <c r="A36" s="12"/>
      <c r="B36" s="12"/>
      <c r="C36" s="12"/>
      <c r="D36" s="12"/>
      <c r="E36" s="12"/>
      <c r="F36" s="12"/>
      <c r="G36" s="1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4.25">
      <c r="A37" s="12"/>
      <c r="B37" s="12"/>
      <c r="C37" s="12"/>
      <c r="D37" s="12"/>
      <c r="E37" s="12"/>
      <c r="F37" s="12"/>
      <c r="G37" s="1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4.25">
      <c r="A38" s="12"/>
      <c r="B38" s="12"/>
      <c r="C38" s="12"/>
      <c r="D38" s="12"/>
      <c r="E38" s="12"/>
      <c r="F38" s="12"/>
      <c r="G38" s="1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4.25">
      <c r="A39" s="12"/>
      <c r="B39" s="12"/>
      <c r="C39" s="12"/>
      <c r="D39" s="12"/>
      <c r="E39" s="12"/>
      <c r="F39" s="12"/>
      <c r="G39" s="1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4.25">
      <c r="A40" s="12"/>
      <c r="B40" s="12"/>
      <c r="C40" s="12"/>
      <c r="D40" s="12"/>
      <c r="E40" s="12"/>
      <c r="F40" s="12"/>
      <c r="G40" s="1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4.25">
      <c r="A41" s="12"/>
      <c r="B41" s="12"/>
      <c r="C41" s="12"/>
      <c r="D41" s="12"/>
      <c r="E41" s="12"/>
      <c r="F41" s="12"/>
      <c r="G41" s="1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4.25">
      <c r="A42" s="12"/>
      <c r="B42" s="12"/>
      <c r="C42" s="12"/>
      <c r="D42" s="12"/>
      <c r="E42" s="12"/>
      <c r="F42" s="12"/>
      <c r="G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4.25">
      <c r="A43" s="12"/>
      <c r="B43" s="12"/>
      <c r="C43" s="12"/>
      <c r="D43" s="12"/>
      <c r="E43" s="12"/>
      <c r="F43" s="12"/>
      <c r="G43" s="1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4.25">
      <c r="A44" s="12"/>
      <c r="B44" s="12"/>
      <c r="C44" s="12"/>
      <c r="D44" s="12"/>
      <c r="E44" s="12"/>
      <c r="F44" s="12"/>
      <c r="G44" s="1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4.25">
      <c r="A45" s="12"/>
      <c r="B45" s="12"/>
      <c r="C45" s="12"/>
      <c r="D45" s="12"/>
      <c r="E45" s="12"/>
      <c r="F45" s="12"/>
      <c r="G45" s="1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4.25">
      <c r="A46" s="12"/>
      <c r="B46" s="12"/>
      <c r="C46" s="12"/>
      <c r="D46" s="12"/>
      <c r="E46" s="12"/>
      <c r="F46" s="12"/>
      <c r="G46" s="1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4.25">
      <c r="A47" s="12"/>
      <c r="B47" s="12"/>
      <c r="C47" s="12"/>
      <c r="D47" s="12"/>
      <c r="E47" s="12"/>
      <c r="F47" s="12"/>
      <c r="G47" s="1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4.25">
      <c r="A48" s="12"/>
      <c r="B48" s="12"/>
      <c r="C48" s="12"/>
      <c r="D48" s="12"/>
      <c r="E48" s="12"/>
      <c r="F48" s="12"/>
      <c r="G48" s="1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4.25">
      <c r="A49" s="12"/>
      <c r="B49" s="12"/>
      <c r="C49" s="12"/>
      <c r="D49" s="12"/>
      <c r="E49" s="12"/>
      <c r="F49" s="12"/>
      <c r="G49" s="1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4.25">
      <c r="A50" s="12"/>
      <c r="B50" s="12"/>
      <c r="C50" s="12"/>
      <c r="D50" s="12"/>
      <c r="E50" s="12"/>
      <c r="F50" s="12"/>
      <c r="G50" s="1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4.25">
      <c r="A51" s="12"/>
      <c r="B51" s="12"/>
      <c r="C51" s="12"/>
      <c r="D51" s="12"/>
      <c r="E51" s="12"/>
      <c r="F51" s="12"/>
      <c r="G51" s="14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4.25">
      <c r="A52" s="12"/>
      <c r="B52" s="12"/>
      <c r="C52" s="12"/>
      <c r="D52" s="12"/>
      <c r="E52" s="12"/>
      <c r="F52" s="12"/>
      <c r="G52" s="14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4.25">
      <c r="A53" s="12"/>
      <c r="B53" s="12"/>
      <c r="C53" s="12"/>
      <c r="D53" s="12"/>
      <c r="E53" s="12"/>
      <c r="F53" s="12"/>
      <c r="G53" s="14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4.25">
      <c r="A54" s="12"/>
      <c r="B54" s="12"/>
      <c r="C54" s="12"/>
      <c r="D54" s="12"/>
      <c r="E54" s="12"/>
      <c r="F54" s="12"/>
      <c r="G54" s="14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4.25">
      <c r="A55" s="12"/>
      <c r="B55" s="12"/>
      <c r="C55" s="12"/>
      <c r="D55" s="12"/>
      <c r="E55" s="12"/>
      <c r="F55" s="12"/>
      <c r="G55" s="14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4.25">
      <c r="A56" s="12"/>
      <c r="B56" s="12"/>
      <c r="C56" s="12"/>
      <c r="D56" s="12"/>
      <c r="E56" s="12"/>
      <c r="F56" s="12"/>
      <c r="G56" s="14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4.25">
      <c r="A57" s="12"/>
      <c r="B57" s="12"/>
      <c r="C57" s="12"/>
      <c r="D57" s="12"/>
      <c r="E57" s="12"/>
      <c r="F57" s="12"/>
      <c r="G57" s="14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4.25">
      <c r="A58" s="12"/>
      <c r="B58" s="12"/>
      <c r="C58" s="12"/>
      <c r="D58" s="12"/>
      <c r="E58" s="12"/>
      <c r="F58" s="12"/>
      <c r="G58" s="14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4.25">
      <c r="A59" s="12"/>
      <c r="B59" s="12"/>
      <c r="C59" s="12"/>
      <c r="D59" s="12"/>
      <c r="E59" s="12"/>
      <c r="F59" s="12"/>
      <c r="G59" s="14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4.25">
      <c r="A60" s="12"/>
      <c r="B60" s="12"/>
      <c r="C60" s="12"/>
      <c r="D60" s="12"/>
      <c r="E60" s="12"/>
      <c r="F60" s="12"/>
      <c r="G60" s="14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4.25">
      <c r="A61" s="12"/>
      <c r="B61" s="12"/>
      <c r="C61" s="12"/>
      <c r="D61" s="12"/>
      <c r="E61" s="12"/>
      <c r="F61" s="12"/>
      <c r="G61" s="14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4.25">
      <c r="A62" s="12"/>
      <c r="B62" s="12"/>
      <c r="C62" s="12"/>
      <c r="D62" s="12"/>
      <c r="E62" s="12"/>
      <c r="F62" s="12"/>
      <c r="G62" s="1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4.25">
      <c r="A63" s="12"/>
      <c r="B63" s="12"/>
      <c r="C63" s="12"/>
      <c r="D63" s="12"/>
      <c r="E63" s="12"/>
      <c r="F63" s="12"/>
      <c r="G63" s="1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4.25">
      <c r="A64" s="12"/>
      <c r="B64" s="12"/>
      <c r="C64" s="12"/>
      <c r="D64" s="12"/>
      <c r="E64" s="12"/>
      <c r="F64" s="12"/>
      <c r="G64" s="1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4.25">
      <c r="A65" s="12"/>
      <c r="B65" s="12"/>
      <c r="C65" s="12"/>
      <c r="D65" s="12"/>
      <c r="E65" s="12"/>
      <c r="F65" s="12"/>
      <c r="G65" s="1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4.25">
      <c r="A66" s="12"/>
      <c r="B66" s="12"/>
      <c r="C66" s="12"/>
      <c r="D66" s="12"/>
      <c r="E66" s="12"/>
      <c r="F66" s="12"/>
      <c r="G66" s="1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4.25">
      <c r="A67" s="12"/>
      <c r="B67" s="12"/>
      <c r="C67" s="12"/>
      <c r="D67" s="12"/>
      <c r="E67" s="12"/>
      <c r="F67" s="12"/>
      <c r="G67" s="1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4.25">
      <c r="A68" s="12"/>
      <c r="B68" s="12"/>
      <c r="C68" s="12"/>
      <c r="D68" s="12"/>
      <c r="E68" s="12"/>
      <c r="F68" s="12"/>
      <c r="G68" s="1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4.25">
      <c r="A69" s="12"/>
      <c r="B69" s="12"/>
      <c r="C69" s="12"/>
      <c r="D69" s="12"/>
      <c r="E69" s="12"/>
      <c r="F69" s="12"/>
      <c r="G69" s="1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4.25">
      <c r="A70" s="12"/>
      <c r="B70" s="12"/>
      <c r="C70" s="12"/>
      <c r="D70" s="12"/>
      <c r="E70" s="12"/>
      <c r="F70" s="12"/>
      <c r="G70" s="1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4.25">
      <c r="A71" s="12"/>
      <c r="B71" s="12"/>
      <c r="C71" s="12"/>
      <c r="D71" s="12"/>
      <c r="E71" s="12"/>
      <c r="F71" s="12"/>
      <c r="G71" s="1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4.25">
      <c r="A72" s="12"/>
      <c r="B72" s="12"/>
      <c r="C72" s="12"/>
      <c r="D72" s="12"/>
      <c r="E72" s="12"/>
      <c r="F72" s="12"/>
      <c r="G72" s="1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4.25">
      <c r="A73" s="12"/>
      <c r="B73" s="12"/>
      <c r="C73" s="12"/>
      <c r="D73" s="12"/>
      <c r="E73" s="12"/>
      <c r="F73" s="12"/>
      <c r="G73" s="1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4.25">
      <c r="A74" s="12"/>
      <c r="B74" s="12"/>
      <c r="C74" s="12"/>
      <c r="D74" s="12"/>
      <c r="E74" s="12"/>
      <c r="F74" s="12"/>
      <c r="G74" s="1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4.25">
      <c r="A75" s="12"/>
      <c r="B75" s="12"/>
      <c r="C75" s="12"/>
      <c r="D75" s="12"/>
      <c r="E75" s="12"/>
      <c r="F75" s="12"/>
      <c r="G75" s="1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4.25">
      <c r="A76" s="12"/>
      <c r="B76" s="12"/>
      <c r="C76" s="12"/>
      <c r="D76" s="12"/>
      <c r="E76" s="12"/>
      <c r="F76" s="12"/>
      <c r="G76" s="1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4.25">
      <c r="A77" s="12"/>
      <c r="B77" s="12"/>
      <c r="C77" s="12"/>
      <c r="D77" s="12"/>
      <c r="E77" s="12"/>
      <c r="F77" s="12"/>
      <c r="G77" s="1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4.25">
      <c r="A78" s="12"/>
      <c r="B78" s="12"/>
      <c r="C78" s="12"/>
      <c r="D78" s="12"/>
      <c r="E78" s="12"/>
      <c r="F78" s="12"/>
      <c r="G78" s="1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4.25">
      <c r="A79" s="12"/>
      <c r="B79" s="12"/>
      <c r="C79" s="12"/>
      <c r="D79" s="12"/>
      <c r="E79" s="12"/>
      <c r="F79" s="12"/>
      <c r="G79" s="1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4.25">
      <c r="A80" s="12"/>
      <c r="B80" s="12"/>
      <c r="C80" s="12"/>
      <c r="D80" s="12"/>
      <c r="E80" s="12"/>
      <c r="F80" s="12"/>
      <c r="G80" s="1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4.25">
      <c r="A81" s="12"/>
      <c r="B81" s="12"/>
      <c r="C81" s="12"/>
      <c r="D81" s="12"/>
      <c r="E81" s="12"/>
      <c r="F81" s="12"/>
      <c r="G81" s="1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4.25">
      <c r="A82" s="12"/>
      <c r="B82" s="12"/>
      <c r="C82" s="12"/>
      <c r="D82" s="12"/>
      <c r="E82" s="12"/>
      <c r="F82" s="12"/>
      <c r="G82" s="1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4.25">
      <c r="A83" s="12"/>
      <c r="B83" s="12"/>
      <c r="C83" s="12"/>
      <c r="D83" s="12"/>
      <c r="E83" s="12"/>
      <c r="F83" s="12"/>
      <c r="G83" s="1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4.25">
      <c r="A84" s="12"/>
      <c r="B84" s="12"/>
      <c r="C84" s="12"/>
      <c r="D84" s="12"/>
      <c r="E84" s="12"/>
      <c r="F84" s="12"/>
      <c r="G84" s="1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4.25">
      <c r="A85" s="12"/>
      <c r="B85" s="12"/>
      <c r="C85" s="12"/>
      <c r="D85" s="12"/>
      <c r="E85" s="12"/>
      <c r="F85" s="12"/>
      <c r="G85" s="1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4.25">
      <c r="A86" s="12"/>
      <c r="B86" s="12"/>
      <c r="C86" s="12"/>
      <c r="D86" s="12"/>
      <c r="E86" s="12"/>
      <c r="F86" s="12"/>
      <c r="G86" s="1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4.25">
      <c r="A87" s="12"/>
      <c r="B87" s="12"/>
      <c r="C87" s="12"/>
      <c r="D87" s="12"/>
      <c r="E87" s="12"/>
      <c r="F87" s="12"/>
      <c r="G87" s="1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4.25">
      <c r="A88" s="12"/>
      <c r="B88" s="12"/>
      <c r="C88" s="12"/>
      <c r="D88" s="12"/>
      <c r="E88" s="12"/>
      <c r="F88" s="12"/>
      <c r="G88" s="1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4.25">
      <c r="A89" s="12"/>
      <c r="B89" s="12"/>
      <c r="C89" s="12"/>
      <c r="D89" s="12"/>
      <c r="E89" s="12"/>
      <c r="F89" s="12"/>
      <c r="G89" s="1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4.25">
      <c r="A90" s="12"/>
      <c r="B90" s="12"/>
      <c r="C90" s="12"/>
      <c r="D90" s="12"/>
      <c r="E90" s="12"/>
      <c r="F90" s="12"/>
      <c r="G90" s="1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4.25">
      <c r="A91" s="12"/>
      <c r="B91" s="12"/>
      <c r="C91" s="12"/>
      <c r="D91" s="12"/>
      <c r="E91" s="12"/>
      <c r="F91" s="12"/>
      <c r="G91" s="1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4.25">
      <c r="A92" s="12"/>
      <c r="B92" s="12"/>
      <c r="C92" s="12"/>
      <c r="D92" s="12"/>
      <c r="E92" s="12"/>
      <c r="F92" s="12"/>
      <c r="G92" s="1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4.25">
      <c r="A93" s="12"/>
      <c r="B93" s="12"/>
      <c r="C93" s="12"/>
      <c r="D93" s="12"/>
      <c r="E93" s="12"/>
      <c r="F93" s="12"/>
      <c r="G93" s="1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4.25">
      <c r="A94" s="12"/>
      <c r="B94" s="12"/>
      <c r="C94" s="12"/>
      <c r="D94" s="12"/>
      <c r="E94" s="12"/>
      <c r="F94" s="12"/>
      <c r="G94" s="1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4.25">
      <c r="A95" s="12"/>
      <c r="B95" s="12"/>
      <c r="C95" s="12"/>
      <c r="D95" s="12"/>
      <c r="E95" s="12"/>
      <c r="F95" s="12"/>
      <c r="G95" s="1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4.25">
      <c r="A96" s="12"/>
      <c r="B96" s="12"/>
      <c r="C96" s="12"/>
      <c r="D96" s="12"/>
      <c r="E96" s="12"/>
      <c r="F96" s="12"/>
      <c r="G96" s="1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4.25">
      <c r="A97" s="12"/>
      <c r="B97" s="12"/>
      <c r="C97" s="12"/>
      <c r="D97" s="12"/>
      <c r="E97" s="12"/>
      <c r="F97" s="12"/>
      <c r="G97" s="14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4.25">
      <c r="A98" s="12"/>
      <c r="B98" s="12"/>
      <c r="C98" s="12"/>
      <c r="D98" s="12"/>
      <c r="E98" s="12"/>
      <c r="F98" s="12"/>
      <c r="G98" s="1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4.25">
      <c r="A99" s="12"/>
      <c r="B99" s="12"/>
      <c r="C99" s="12"/>
      <c r="D99" s="12"/>
      <c r="E99" s="12"/>
      <c r="F99" s="12"/>
      <c r="G99" s="1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4.25">
      <c r="A100" s="12"/>
      <c r="B100" s="12"/>
      <c r="C100" s="12"/>
      <c r="D100" s="12"/>
      <c r="E100" s="12"/>
      <c r="F100" s="12"/>
      <c r="G100" s="1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4.25">
      <c r="A101" s="12"/>
      <c r="B101" s="12"/>
      <c r="C101" s="12"/>
      <c r="D101" s="12"/>
      <c r="E101" s="12"/>
      <c r="F101" s="12"/>
      <c r="G101" s="1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4.25">
      <c r="A102" s="12"/>
      <c r="B102" s="12"/>
      <c r="C102" s="12"/>
      <c r="D102" s="12"/>
      <c r="E102" s="12"/>
      <c r="F102" s="12"/>
      <c r="G102" s="1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4.25">
      <c r="A103" s="12"/>
      <c r="B103" s="12"/>
      <c r="C103" s="12"/>
      <c r="D103" s="12"/>
      <c r="E103" s="12"/>
      <c r="F103" s="12"/>
      <c r="G103" s="1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4.25">
      <c r="A104" s="12"/>
      <c r="B104" s="12"/>
      <c r="C104" s="12"/>
      <c r="D104" s="12"/>
      <c r="E104" s="12"/>
      <c r="F104" s="12"/>
      <c r="G104" s="1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4.25">
      <c r="A105" s="12"/>
      <c r="B105" s="12"/>
      <c r="C105" s="12"/>
      <c r="D105" s="12"/>
      <c r="E105" s="12"/>
      <c r="F105" s="12"/>
      <c r="G105" s="1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4.25">
      <c r="A106" s="12"/>
      <c r="B106" s="12"/>
      <c r="C106" s="12"/>
      <c r="D106" s="12"/>
      <c r="E106" s="12"/>
      <c r="F106" s="12"/>
      <c r="G106" s="1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4.25">
      <c r="A107" s="12"/>
      <c r="B107" s="12"/>
      <c r="C107" s="12"/>
      <c r="D107" s="12"/>
      <c r="E107" s="12"/>
      <c r="F107" s="12"/>
      <c r="G107" s="1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4.25">
      <c r="A108" s="12"/>
      <c r="B108" s="12"/>
      <c r="C108" s="12"/>
      <c r="D108" s="12"/>
      <c r="E108" s="12"/>
      <c r="F108" s="12"/>
      <c r="G108" s="1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4.25">
      <c r="A109" s="12"/>
      <c r="B109" s="12"/>
      <c r="C109" s="12"/>
      <c r="D109" s="12"/>
      <c r="E109" s="12"/>
      <c r="F109" s="12"/>
      <c r="G109" s="1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4.25">
      <c r="A110" s="12"/>
      <c r="B110" s="12"/>
      <c r="C110" s="12"/>
      <c r="D110" s="12"/>
      <c r="E110" s="12"/>
      <c r="F110" s="12"/>
      <c r="G110" s="1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4.25">
      <c r="A111" s="12"/>
      <c r="B111" s="12"/>
      <c r="C111" s="12"/>
      <c r="D111" s="12"/>
      <c r="E111" s="12"/>
      <c r="F111" s="12"/>
      <c r="G111" s="1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4.25">
      <c r="A112" s="12"/>
      <c r="B112" s="12"/>
      <c r="C112" s="12"/>
      <c r="D112" s="12"/>
      <c r="E112" s="12"/>
      <c r="F112" s="12"/>
      <c r="G112" s="1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4.25">
      <c r="A113" s="12"/>
      <c r="B113" s="12"/>
      <c r="C113" s="12"/>
      <c r="D113" s="12"/>
      <c r="E113" s="12"/>
      <c r="F113" s="12"/>
      <c r="G113" s="1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4.25">
      <c r="A114" s="12"/>
      <c r="B114" s="12"/>
      <c r="C114" s="12"/>
      <c r="D114" s="12"/>
      <c r="E114" s="12"/>
      <c r="F114" s="12"/>
      <c r="G114" s="1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4.25">
      <c r="A115" s="12"/>
      <c r="B115" s="12"/>
      <c r="C115" s="12"/>
      <c r="D115" s="12"/>
      <c r="E115" s="12"/>
      <c r="F115" s="12"/>
      <c r="G115" s="1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4.25">
      <c r="A116" s="12"/>
      <c r="B116" s="12"/>
      <c r="C116" s="12"/>
      <c r="D116" s="12"/>
      <c r="E116" s="12"/>
      <c r="F116" s="12"/>
      <c r="G116" s="1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4.25">
      <c r="A117" s="12"/>
      <c r="B117" s="12"/>
      <c r="C117" s="12"/>
      <c r="D117" s="12"/>
      <c r="E117" s="12"/>
      <c r="F117" s="12"/>
      <c r="G117" s="14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4.25">
      <c r="A118" s="12"/>
      <c r="B118" s="12"/>
      <c r="C118" s="12"/>
      <c r="D118" s="12"/>
      <c r="E118" s="12"/>
      <c r="F118" s="12"/>
      <c r="G118" s="14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4.25">
      <c r="A119" s="12"/>
      <c r="B119" s="12"/>
      <c r="C119" s="12"/>
      <c r="D119" s="12"/>
      <c r="E119" s="12"/>
      <c r="F119" s="12"/>
      <c r="G119" s="1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4.25">
      <c r="A120" s="12"/>
      <c r="B120" s="12"/>
      <c r="C120" s="12"/>
      <c r="D120" s="12"/>
      <c r="E120" s="12"/>
      <c r="F120" s="12"/>
      <c r="G120" s="1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4.25">
      <c r="A121" s="12"/>
      <c r="B121" s="12"/>
      <c r="C121" s="12"/>
      <c r="D121" s="12"/>
      <c r="E121" s="12"/>
      <c r="F121" s="12"/>
      <c r="G121" s="1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4.25">
      <c r="A122" s="12"/>
      <c r="B122" s="12"/>
      <c r="C122" s="12"/>
      <c r="D122" s="12"/>
      <c r="E122" s="12"/>
      <c r="F122" s="12"/>
      <c r="G122" s="1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4.25">
      <c r="A123" s="12"/>
      <c r="B123" s="12"/>
      <c r="C123" s="12"/>
      <c r="D123" s="12"/>
      <c r="E123" s="12"/>
      <c r="F123" s="12"/>
      <c r="G123" s="1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4.25">
      <c r="A124" s="12"/>
      <c r="B124" s="12"/>
      <c r="C124" s="12"/>
      <c r="D124" s="12"/>
      <c r="E124" s="12"/>
      <c r="F124" s="12"/>
      <c r="G124" s="1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4.25">
      <c r="A125" s="12"/>
      <c r="B125" s="12"/>
      <c r="C125" s="12"/>
      <c r="D125" s="12"/>
      <c r="E125" s="12"/>
      <c r="F125" s="12"/>
      <c r="G125" s="1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4.25">
      <c r="A126" s="12"/>
      <c r="B126" s="12"/>
      <c r="C126" s="12"/>
      <c r="D126" s="12"/>
      <c r="E126" s="12"/>
      <c r="F126" s="12"/>
      <c r="G126" s="14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4.25">
      <c r="A127" s="12"/>
      <c r="B127" s="12"/>
      <c r="C127" s="12"/>
      <c r="D127" s="12"/>
      <c r="E127" s="12"/>
      <c r="F127" s="12"/>
      <c r="G127" s="1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4.25">
      <c r="A128" s="12"/>
      <c r="B128" s="12"/>
      <c r="C128" s="12"/>
      <c r="D128" s="12"/>
      <c r="E128" s="12"/>
      <c r="F128" s="12"/>
      <c r="G128" s="1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4.25">
      <c r="A129" s="12"/>
      <c r="B129" s="12"/>
      <c r="C129" s="12"/>
      <c r="D129" s="12"/>
      <c r="E129" s="12"/>
      <c r="F129" s="12"/>
      <c r="G129" s="1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4.25">
      <c r="A130" s="12"/>
      <c r="B130" s="12"/>
      <c r="C130" s="12"/>
      <c r="D130" s="12"/>
      <c r="E130" s="12"/>
      <c r="F130" s="12"/>
      <c r="G130" s="1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4.25">
      <c r="A131" s="12"/>
      <c r="B131" s="12"/>
      <c r="C131" s="12"/>
      <c r="D131" s="12"/>
      <c r="E131" s="12"/>
      <c r="F131" s="12"/>
      <c r="G131" s="1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4.25">
      <c r="A132" s="12"/>
      <c r="B132" s="12"/>
      <c r="C132" s="12"/>
      <c r="D132" s="12"/>
      <c r="E132" s="12"/>
      <c r="F132" s="12"/>
      <c r="G132" s="1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4.25">
      <c r="A133" s="12"/>
      <c r="B133" s="12"/>
      <c r="C133" s="12"/>
      <c r="D133" s="12"/>
      <c r="E133" s="12"/>
      <c r="F133" s="12"/>
      <c r="G133" s="1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4.25">
      <c r="A134" s="12"/>
      <c r="B134" s="12"/>
      <c r="C134" s="12"/>
      <c r="D134" s="12"/>
      <c r="E134" s="12"/>
      <c r="F134" s="12"/>
      <c r="G134" s="1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4.25">
      <c r="A135" s="12"/>
      <c r="B135" s="12"/>
      <c r="C135" s="12"/>
      <c r="D135" s="12"/>
      <c r="E135" s="12"/>
      <c r="F135" s="12"/>
      <c r="G135" s="1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4.25">
      <c r="A136" s="12"/>
      <c r="B136" s="12"/>
      <c r="C136" s="12"/>
      <c r="D136" s="12"/>
      <c r="E136" s="12"/>
      <c r="F136" s="12"/>
      <c r="G136" s="1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4.25">
      <c r="A137" s="12"/>
      <c r="B137" s="12"/>
      <c r="C137" s="12"/>
      <c r="D137" s="12"/>
      <c r="E137" s="12"/>
      <c r="F137" s="12"/>
      <c r="G137" s="1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4.25">
      <c r="A138" s="12"/>
      <c r="B138" s="12"/>
      <c r="C138" s="12"/>
      <c r="D138" s="12"/>
      <c r="E138" s="12"/>
      <c r="F138" s="12"/>
      <c r="G138" s="1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4.25">
      <c r="A139" s="12"/>
      <c r="B139" s="12"/>
      <c r="C139" s="12"/>
      <c r="D139" s="12"/>
      <c r="E139" s="12"/>
      <c r="F139" s="12"/>
      <c r="G139" s="1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4.25">
      <c r="A140" s="12"/>
      <c r="B140" s="12"/>
      <c r="C140" s="12"/>
      <c r="D140" s="12"/>
      <c r="E140" s="12"/>
      <c r="F140" s="12"/>
      <c r="G140" s="1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4.25">
      <c r="A141" s="12"/>
      <c r="B141" s="12"/>
      <c r="C141" s="12"/>
      <c r="D141" s="12"/>
      <c r="E141" s="12"/>
      <c r="F141" s="12"/>
      <c r="G141" s="1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4.25">
      <c r="A142" s="12"/>
      <c r="B142" s="12"/>
      <c r="C142" s="12"/>
      <c r="D142" s="12"/>
      <c r="E142" s="12"/>
      <c r="F142" s="12"/>
      <c r="G142" s="1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4.25">
      <c r="A143" s="12"/>
      <c r="B143" s="12"/>
      <c r="C143" s="12"/>
      <c r="D143" s="12"/>
      <c r="E143" s="12"/>
      <c r="F143" s="12"/>
      <c r="G143" s="1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4.25">
      <c r="A144" s="12"/>
      <c r="B144" s="12"/>
      <c r="C144" s="12"/>
      <c r="D144" s="12"/>
      <c r="E144" s="12"/>
      <c r="F144" s="12"/>
      <c r="G144" s="1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4.25">
      <c r="A145" s="12"/>
      <c r="B145" s="12"/>
      <c r="C145" s="12"/>
      <c r="D145" s="12"/>
      <c r="E145" s="12"/>
      <c r="F145" s="12"/>
      <c r="G145" s="14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4.25">
      <c r="A146" s="12"/>
      <c r="B146" s="12"/>
      <c r="C146" s="12"/>
      <c r="D146" s="12"/>
      <c r="E146" s="12"/>
      <c r="F146" s="12"/>
      <c r="G146" s="1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4.25">
      <c r="A147" s="12"/>
      <c r="B147" s="12"/>
      <c r="C147" s="12"/>
      <c r="D147" s="12"/>
      <c r="E147" s="12"/>
      <c r="F147" s="12"/>
      <c r="G147" s="1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4.25">
      <c r="A148" s="12"/>
      <c r="B148" s="12"/>
      <c r="C148" s="12"/>
      <c r="D148" s="12"/>
      <c r="E148" s="12"/>
      <c r="F148" s="12"/>
      <c r="G148" s="1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4.25">
      <c r="A149" s="12"/>
      <c r="B149" s="12"/>
      <c r="C149" s="12"/>
      <c r="D149" s="12"/>
      <c r="E149" s="12"/>
      <c r="F149" s="12"/>
      <c r="G149" s="1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4.25">
      <c r="A150" s="12"/>
      <c r="B150" s="12"/>
      <c r="C150" s="12"/>
      <c r="D150" s="12"/>
      <c r="E150" s="12"/>
      <c r="F150" s="12"/>
      <c r="G150" s="1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4.25">
      <c r="A151" s="12"/>
      <c r="B151" s="12"/>
      <c r="C151" s="12"/>
      <c r="D151" s="12"/>
      <c r="E151" s="12"/>
      <c r="F151" s="12"/>
      <c r="G151" s="1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4.25">
      <c r="A152" s="12"/>
      <c r="B152" s="12"/>
      <c r="C152" s="12"/>
      <c r="D152" s="12"/>
      <c r="E152" s="12"/>
      <c r="F152" s="12"/>
      <c r="G152" s="1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4.25">
      <c r="A153" s="12"/>
      <c r="B153" s="12"/>
      <c r="C153" s="12"/>
      <c r="D153" s="12"/>
      <c r="E153" s="12"/>
      <c r="F153" s="12"/>
      <c r="G153" s="14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4.25">
      <c r="A154" s="12"/>
      <c r="B154" s="12"/>
      <c r="C154" s="12"/>
      <c r="D154" s="12"/>
      <c r="E154" s="12"/>
      <c r="F154" s="12"/>
      <c r="G154" s="14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4.25">
      <c r="A155" s="12"/>
      <c r="B155" s="12"/>
      <c r="C155" s="12"/>
      <c r="D155" s="12"/>
      <c r="E155" s="12"/>
      <c r="F155" s="12"/>
      <c r="G155" s="1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4.25">
      <c r="A156" s="12"/>
      <c r="B156" s="12"/>
      <c r="C156" s="12"/>
      <c r="D156" s="12"/>
      <c r="E156" s="12"/>
      <c r="F156" s="12"/>
      <c r="G156" s="1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4.25">
      <c r="A157" s="12"/>
      <c r="B157" s="12"/>
      <c r="C157" s="12"/>
      <c r="D157" s="12"/>
      <c r="E157" s="12"/>
      <c r="F157" s="12"/>
      <c r="G157" s="1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4.25">
      <c r="A158" s="12"/>
      <c r="B158" s="12"/>
      <c r="C158" s="12"/>
      <c r="D158" s="12"/>
      <c r="E158" s="12"/>
      <c r="F158" s="12"/>
      <c r="G158" s="1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4.25">
      <c r="A159" s="12"/>
      <c r="B159" s="12"/>
      <c r="C159" s="12"/>
      <c r="D159" s="12"/>
      <c r="E159" s="12"/>
      <c r="F159" s="12"/>
      <c r="G159" s="1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4.25">
      <c r="A160" s="12"/>
      <c r="B160" s="12"/>
      <c r="C160" s="12"/>
      <c r="D160" s="12"/>
      <c r="E160" s="12"/>
      <c r="F160" s="12"/>
      <c r="G160" s="1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4:7" s="17" customFormat="1" ht="14.25">
      <c r="D161" s="16"/>
      <c r="G161" s="18"/>
    </row>
    <row r="162" spans="4:7" s="17" customFormat="1" ht="14.25">
      <c r="D162" s="16"/>
      <c r="G162" s="18"/>
    </row>
    <row r="163" spans="4:7" s="17" customFormat="1" ht="14.25">
      <c r="D163" s="16"/>
      <c r="G163" s="18"/>
    </row>
    <row r="164" spans="4:7" s="17" customFormat="1" ht="14.25">
      <c r="D164" s="16"/>
      <c r="G164" s="18"/>
    </row>
    <row r="165" spans="4:7" s="17" customFormat="1" ht="14.25">
      <c r="D165" s="16"/>
      <c r="G165" s="18"/>
    </row>
    <row r="166" spans="4:7" s="17" customFormat="1" ht="14.25">
      <c r="D166" s="16"/>
      <c r="G166" s="18"/>
    </row>
    <row r="167" spans="4:7" s="17" customFormat="1" ht="14.25">
      <c r="D167" s="16"/>
      <c r="G167" s="18"/>
    </row>
    <row r="168" spans="4:7" s="17" customFormat="1" ht="14.25">
      <c r="D168" s="16"/>
      <c r="G168" s="18"/>
    </row>
    <row r="169" spans="4:7" s="17" customFormat="1" ht="14.25">
      <c r="D169" s="16"/>
      <c r="G169" s="18"/>
    </row>
    <row r="170" spans="4:7" s="17" customFormat="1" ht="14.25">
      <c r="D170" s="16"/>
      <c r="G170" s="18"/>
    </row>
    <row r="171" spans="4:7" s="17" customFormat="1" ht="14.25">
      <c r="D171" s="16"/>
      <c r="G171" s="18"/>
    </row>
    <row r="172" spans="4:7" s="17" customFormat="1" ht="14.25">
      <c r="D172" s="16"/>
      <c r="G172" s="18"/>
    </row>
    <row r="173" spans="4:7" s="17" customFormat="1" ht="14.25">
      <c r="D173" s="16"/>
      <c r="G173" s="18"/>
    </row>
    <row r="174" spans="4:7" s="17" customFormat="1" ht="14.25">
      <c r="D174" s="16"/>
      <c r="G174" s="18"/>
    </row>
    <row r="175" spans="4:7" s="17" customFormat="1" ht="14.25">
      <c r="D175" s="16"/>
      <c r="G175" s="18"/>
    </row>
    <row r="176" spans="4:7" s="17" customFormat="1" ht="14.25">
      <c r="D176" s="16"/>
      <c r="G176" s="18"/>
    </row>
    <row r="177" spans="4:7" s="17" customFormat="1" ht="14.25">
      <c r="D177" s="16"/>
      <c r="G177" s="18"/>
    </row>
    <row r="178" spans="4:7" s="17" customFormat="1" ht="14.25">
      <c r="D178" s="16"/>
      <c r="G178" s="18"/>
    </row>
    <row r="179" spans="4:7" s="17" customFormat="1" ht="14.25">
      <c r="D179" s="16"/>
      <c r="G179" s="18"/>
    </row>
    <row r="180" spans="4:7" s="17" customFormat="1" ht="14.25">
      <c r="D180" s="16"/>
      <c r="G180" s="18"/>
    </row>
    <row r="181" spans="4:7" s="17" customFormat="1" ht="14.25">
      <c r="D181" s="16"/>
      <c r="G181" s="18"/>
    </row>
    <row r="182" spans="4:7" s="17" customFormat="1" ht="14.25">
      <c r="D182" s="16"/>
      <c r="G182" s="18"/>
    </row>
    <row r="183" spans="4:7" s="17" customFormat="1" ht="14.25">
      <c r="D183" s="16"/>
      <c r="G183" s="18"/>
    </row>
    <row r="184" spans="4:7" s="17" customFormat="1" ht="14.25">
      <c r="D184" s="16"/>
      <c r="G184" s="18"/>
    </row>
    <row r="185" spans="4:7" s="17" customFormat="1" ht="14.25">
      <c r="D185" s="16"/>
      <c r="G185" s="18"/>
    </row>
    <row r="186" spans="4:7" s="17" customFormat="1" ht="14.25">
      <c r="D186" s="16"/>
      <c r="G186" s="18"/>
    </row>
    <row r="187" spans="4:7" s="17" customFormat="1" ht="14.25">
      <c r="D187" s="16"/>
      <c r="G187" s="18"/>
    </row>
    <row r="188" spans="4:7" s="17" customFormat="1" ht="14.25">
      <c r="D188" s="16"/>
      <c r="G188" s="18"/>
    </row>
    <row r="189" spans="4:7" s="17" customFormat="1" ht="14.25">
      <c r="D189" s="16"/>
      <c r="G189" s="18"/>
    </row>
    <row r="190" spans="4:7" s="17" customFormat="1" ht="14.25">
      <c r="D190" s="16"/>
      <c r="G190" s="18"/>
    </row>
    <row r="191" spans="4:7" s="17" customFormat="1" ht="14.25">
      <c r="D191" s="16"/>
      <c r="G191" s="18"/>
    </row>
    <row r="192" spans="4:7" s="17" customFormat="1" ht="14.25">
      <c r="D192" s="16"/>
      <c r="G192" s="18"/>
    </row>
    <row r="193" spans="4:7" s="17" customFormat="1" ht="14.25">
      <c r="D193" s="16"/>
      <c r="G193" s="18"/>
    </row>
    <row r="194" spans="4:7" s="17" customFormat="1" ht="14.25">
      <c r="D194" s="16"/>
      <c r="G194" s="18"/>
    </row>
    <row r="195" spans="4:7" s="17" customFormat="1" ht="14.25">
      <c r="D195" s="16"/>
      <c r="G195" s="18"/>
    </row>
    <row r="196" spans="4:7" s="17" customFormat="1" ht="14.25">
      <c r="D196" s="16"/>
      <c r="G196" s="18"/>
    </row>
    <row r="197" spans="4:7" s="17" customFormat="1" ht="14.25">
      <c r="D197" s="16"/>
      <c r="G197" s="18"/>
    </row>
    <row r="198" spans="4:7" s="17" customFormat="1" ht="14.25">
      <c r="D198" s="16"/>
      <c r="G198" s="18"/>
    </row>
    <row r="199" spans="4:7" s="17" customFormat="1" ht="14.25">
      <c r="D199" s="16"/>
      <c r="G199" s="18"/>
    </row>
    <row r="200" spans="4:7" s="17" customFormat="1" ht="14.25">
      <c r="D200" s="16"/>
      <c r="G200" s="18"/>
    </row>
    <row r="201" spans="4:7" s="17" customFormat="1" ht="14.25">
      <c r="D201" s="16"/>
      <c r="G201" s="18"/>
    </row>
    <row r="202" spans="4:7" s="17" customFormat="1" ht="14.25">
      <c r="D202" s="16"/>
      <c r="G202" s="18"/>
    </row>
    <row r="203" spans="4:7" s="17" customFormat="1" ht="14.25">
      <c r="D203" s="16"/>
      <c r="G203" s="18"/>
    </row>
    <row r="204" spans="4:7" s="17" customFormat="1" ht="14.25">
      <c r="D204" s="16"/>
      <c r="G204" s="18"/>
    </row>
    <row r="205" spans="4:7" s="17" customFormat="1" ht="14.25">
      <c r="D205" s="16"/>
      <c r="G205" s="18"/>
    </row>
    <row r="206" spans="4:7" s="17" customFormat="1" ht="14.25">
      <c r="D206" s="16"/>
      <c r="G206" s="18"/>
    </row>
    <row r="207" spans="4:7" s="17" customFormat="1" ht="14.25">
      <c r="D207" s="16"/>
      <c r="G207" s="18"/>
    </row>
    <row r="208" spans="4:7" s="17" customFormat="1" ht="14.25">
      <c r="D208" s="16"/>
      <c r="G208" s="18"/>
    </row>
    <row r="209" spans="4:7" s="17" customFormat="1" ht="14.25">
      <c r="D209" s="16"/>
      <c r="G209" s="18"/>
    </row>
    <row r="210" spans="4:7" s="17" customFormat="1" ht="14.25">
      <c r="D210" s="16"/>
      <c r="G210" s="18"/>
    </row>
    <row r="211" spans="4:7" s="17" customFormat="1" ht="14.25">
      <c r="D211" s="16"/>
      <c r="G211" s="18"/>
    </row>
    <row r="212" spans="4:7" s="17" customFormat="1" ht="14.25">
      <c r="D212" s="16"/>
      <c r="G212" s="18"/>
    </row>
    <row r="213" spans="4:7" s="17" customFormat="1" ht="14.25">
      <c r="D213" s="16"/>
      <c r="G213" s="18"/>
    </row>
    <row r="214" spans="4:7" s="17" customFormat="1" ht="14.25">
      <c r="D214" s="16"/>
      <c r="G214" s="18"/>
    </row>
    <row r="215" spans="4:7" s="17" customFormat="1" ht="14.25">
      <c r="D215" s="16"/>
      <c r="G215" s="18"/>
    </row>
    <row r="216" spans="4:7" s="17" customFormat="1" ht="14.25">
      <c r="D216" s="16"/>
      <c r="G216" s="18"/>
    </row>
    <row r="217" spans="4:7" s="17" customFormat="1" ht="14.25">
      <c r="D217" s="16"/>
      <c r="G217" s="18"/>
    </row>
    <row r="218" spans="4:7" s="17" customFormat="1" ht="14.25">
      <c r="D218" s="16"/>
      <c r="G218" s="18"/>
    </row>
    <row r="219" spans="4:7" s="17" customFormat="1" ht="14.25">
      <c r="D219" s="16"/>
      <c r="G219" s="18"/>
    </row>
    <row r="220" spans="4:7" s="17" customFormat="1" ht="14.25">
      <c r="D220" s="16"/>
      <c r="G220" s="18"/>
    </row>
    <row r="221" spans="4:7" s="17" customFormat="1" ht="14.25">
      <c r="D221" s="16"/>
      <c r="G221" s="18"/>
    </row>
    <row r="222" spans="4:7" s="17" customFormat="1" ht="14.25">
      <c r="D222" s="16"/>
      <c r="G222" s="18"/>
    </row>
    <row r="223" spans="4:7" s="17" customFormat="1" ht="14.25">
      <c r="D223" s="16"/>
      <c r="G223" s="18"/>
    </row>
    <row r="224" spans="4:7" s="17" customFormat="1" ht="14.25">
      <c r="D224" s="16"/>
      <c r="G224" s="18"/>
    </row>
    <row r="225" spans="4:7" s="17" customFormat="1" ht="14.25">
      <c r="D225" s="16"/>
      <c r="G225" s="18"/>
    </row>
    <row r="226" spans="4:7" s="17" customFormat="1" ht="14.25">
      <c r="D226" s="16"/>
      <c r="G226" s="18"/>
    </row>
    <row r="227" spans="4:7" s="17" customFormat="1" ht="14.25">
      <c r="D227" s="16"/>
      <c r="G227" s="18"/>
    </row>
    <row r="228" spans="4:7" s="17" customFormat="1" ht="14.25">
      <c r="D228" s="16"/>
      <c r="G228" s="18"/>
    </row>
    <row r="229" spans="4:7" s="17" customFormat="1" ht="14.25">
      <c r="D229" s="16"/>
      <c r="G229" s="18"/>
    </row>
    <row r="230" spans="4:7" s="17" customFormat="1" ht="14.25">
      <c r="D230" s="16"/>
      <c r="G230" s="18"/>
    </row>
    <row r="231" spans="4:7" s="17" customFormat="1" ht="14.25">
      <c r="D231" s="16"/>
      <c r="G231" s="18"/>
    </row>
    <row r="232" spans="4:7" s="17" customFormat="1" ht="14.25">
      <c r="D232" s="16"/>
      <c r="G232" s="18"/>
    </row>
    <row r="233" spans="4:7" s="17" customFormat="1" ht="14.25">
      <c r="D233" s="16"/>
      <c r="G233" s="18"/>
    </row>
    <row r="234" spans="4:7" s="17" customFormat="1" ht="14.25">
      <c r="D234" s="16"/>
      <c r="G234" s="18"/>
    </row>
    <row r="235" spans="4:7" s="17" customFormat="1" ht="14.25">
      <c r="D235" s="16"/>
      <c r="G235" s="18"/>
    </row>
    <row r="236" spans="4:7" s="17" customFormat="1" ht="14.25">
      <c r="D236" s="16"/>
      <c r="G236" s="18"/>
    </row>
    <row r="237" spans="4:7" s="17" customFormat="1" ht="14.25">
      <c r="D237" s="16"/>
      <c r="G237" s="18"/>
    </row>
    <row r="238" spans="4:7" s="17" customFormat="1" ht="14.25">
      <c r="D238" s="16"/>
      <c r="G238" s="18"/>
    </row>
    <row r="239" spans="4:7" s="17" customFormat="1" ht="14.25">
      <c r="D239" s="16"/>
      <c r="G239" s="18"/>
    </row>
    <row r="240" spans="4:7" s="17" customFormat="1" ht="14.25">
      <c r="D240" s="16"/>
      <c r="G240" s="18"/>
    </row>
    <row r="241" spans="4:7" s="17" customFormat="1" ht="14.25">
      <c r="D241" s="16"/>
      <c r="G241" s="18"/>
    </row>
    <row r="242" spans="4:7" s="17" customFormat="1" ht="14.25">
      <c r="D242" s="16"/>
      <c r="G242" s="18"/>
    </row>
    <row r="243" spans="4:7" s="17" customFormat="1" ht="14.25">
      <c r="D243" s="16"/>
      <c r="G243" s="18"/>
    </row>
    <row r="244" spans="4:7" s="17" customFormat="1" ht="14.25">
      <c r="D244" s="16"/>
      <c r="G244" s="18"/>
    </row>
    <row r="245" spans="4:7" s="17" customFormat="1" ht="14.25">
      <c r="D245" s="16"/>
      <c r="G245" s="18"/>
    </row>
    <row r="246" spans="4:7" s="17" customFormat="1" ht="14.25">
      <c r="D246" s="16"/>
      <c r="G246" s="18"/>
    </row>
    <row r="247" spans="4:7" s="17" customFormat="1" ht="14.25">
      <c r="D247" s="16"/>
      <c r="G247" s="18"/>
    </row>
    <row r="248" spans="4:7" s="17" customFormat="1" ht="14.25">
      <c r="D248" s="16"/>
      <c r="G248" s="18"/>
    </row>
    <row r="249" spans="4:7" s="17" customFormat="1" ht="14.25">
      <c r="D249" s="16"/>
      <c r="G249" s="18"/>
    </row>
    <row r="250" spans="4:7" s="17" customFormat="1" ht="14.25">
      <c r="D250" s="16"/>
      <c r="G250" s="18"/>
    </row>
    <row r="251" spans="4:7" s="17" customFormat="1" ht="14.25">
      <c r="D251" s="16"/>
      <c r="G251" s="18"/>
    </row>
    <row r="252" spans="4:7" s="17" customFormat="1" ht="14.25">
      <c r="D252" s="16"/>
      <c r="G252" s="18"/>
    </row>
    <row r="253" spans="4:7" s="17" customFormat="1" ht="14.25">
      <c r="D253" s="16"/>
      <c r="G253" s="18"/>
    </row>
    <row r="254" spans="4:7" s="17" customFormat="1" ht="14.25">
      <c r="D254" s="16"/>
      <c r="G254" s="18"/>
    </row>
    <row r="255" spans="4:7" s="17" customFormat="1" ht="14.25">
      <c r="D255" s="16"/>
      <c r="G255" s="18"/>
    </row>
    <row r="256" spans="4:7" s="17" customFormat="1" ht="14.25">
      <c r="D256" s="16"/>
      <c r="G256" s="18"/>
    </row>
    <row r="257" spans="4:7" s="17" customFormat="1" ht="14.25">
      <c r="D257" s="16"/>
      <c r="G257" s="18"/>
    </row>
    <row r="258" spans="4:7" s="17" customFormat="1" ht="14.25">
      <c r="D258" s="16"/>
      <c r="G258" s="18"/>
    </row>
    <row r="259" spans="4:7" s="17" customFormat="1" ht="14.25">
      <c r="D259" s="16"/>
      <c r="G259" s="18"/>
    </row>
    <row r="260" spans="4:7" s="17" customFormat="1" ht="14.25">
      <c r="D260" s="16"/>
      <c r="G260" s="18"/>
    </row>
    <row r="261" spans="4:7" s="17" customFormat="1" ht="14.25">
      <c r="D261" s="16"/>
      <c r="G261" s="18"/>
    </row>
    <row r="262" spans="4:7" s="17" customFormat="1" ht="14.25">
      <c r="D262" s="16"/>
      <c r="G262" s="18"/>
    </row>
    <row r="263" spans="4:7" s="17" customFormat="1" ht="14.25">
      <c r="D263" s="16"/>
      <c r="G263" s="18"/>
    </row>
    <row r="264" spans="4:7" s="17" customFormat="1" ht="14.25">
      <c r="D264" s="16"/>
      <c r="G264" s="18"/>
    </row>
    <row r="265" spans="4:7" s="17" customFormat="1" ht="14.25">
      <c r="D265" s="16"/>
      <c r="G265" s="18"/>
    </row>
    <row r="266" spans="4:7" s="17" customFormat="1" ht="14.25">
      <c r="D266" s="16"/>
      <c r="G266" s="18"/>
    </row>
    <row r="267" spans="4:7" s="17" customFormat="1" ht="14.25">
      <c r="D267" s="16"/>
      <c r="G267" s="18"/>
    </row>
    <row r="268" spans="4:7" s="17" customFormat="1" ht="14.25">
      <c r="D268" s="16"/>
      <c r="G268" s="18"/>
    </row>
    <row r="269" spans="4:7" s="17" customFormat="1" ht="14.25">
      <c r="D269" s="16"/>
      <c r="G269" s="18"/>
    </row>
    <row r="270" spans="4:7" s="17" customFormat="1" ht="14.25">
      <c r="D270" s="16"/>
      <c r="G270" s="18"/>
    </row>
    <row r="271" spans="4:7" s="17" customFormat="1" ht="14.25">
      <c r="D271" s="16"/>
      <c r="G271" s="18"/>
    </row>
    <row r="272" spans="4:7" s="17" customFormat="1" ht="14.25">
      <c r="D272" s="16"/>
      <c r="G272" s="18"/>
    </row>
    <row r="273" spans="4:7" s="17" customFormat="1" ht="14.25">
      <c r="D273" s="16"/>
      <c r="G273" s="18"/>
    </row>
    <row r="274" spans="4:7" s="17" customFormat="1" ht="14.25">
      <c r="D274" s="16"/>
      <c r="G274" s="18"/>
    </row>
    <row r="275" spans="4:7" s="17" customFormat="1" ht="14.25">
      <c r="D275" s="16"/>
      <c r="G275" s="18"/>
    </row>
    <row r="276" spans="4:7" s="17" customFormat="1" ht="14.25">
      <c r="D276" s="16"/>
      <c r="G276" s="18"/>
    </row>
    <row r="277" spans="4:7" s="17" customFormat="1" ht="14.25">
      <c r="D277" s="16"/>
      <c r="G277" s="18"/>
    </row>
    <row r="278" spans="4:7" s="17" customFormat="1" ht="14.25">
      <c r="D278" s="16"/>
      <c r="G278" s="18"/>
    </row>
    <row r="279" spans="4:7" s="17" customFormat="1" ht="14.25">
      <c r="D279" s="16"/>
      <c r="G279" s="18"/>
    </row>
    <row r="280" spans="4:7" s="17" customFormat="1" ht="14.25">
      <c r="D280" s="16"/>
      <c r="G280" s="18"/>
    </row>
    <row r="281" spans="4:7" s="17" customFormat="1" ht="14.25">
      <c r="D281" s="16"/>
      <c r="G281" s="18"/>
    </row>
    <row r="282" spans="4:7" s="17" customFormat="1" ht="14.25">
      <c r="D282" s="16"/>
      <c r="G282" s="18"/>
    </row>
    <row r="283" spans="4:7" s="17" customFormat="1" ht="14.25">
      <c r="D283" s="16"/>
      <c r="G283" s="18"/>
    </row>
    <row r="284" spans="4:7" s="17" customFormat="1" ht="14.25">
      <c r="D284" s="16"/>
      <c r="G284" s="18"/>
    </row>
    <row r="285" spans="4:7" s="17" customFormat="1" ht="14.25">
      <c r="D285" s="16"/>
      <c r="G285" s="18"/>
    </row>
    <row r="286" spans="4:7" s="17" customFormat="1" ht="14.25">
      <c r="D286" s="16"/>
      <c r="G286" s="18"/>
    </row>
    <row r="287" spans="4:7" s="17" customFormat="1" ht="14.25">
      <c r="D287" s="16"/>
      <c r="G287" s="18"/>
    </row>
    <row r="288" spans="4:7" s="17" customFormat="1" ht="14.25">
      <c r="D288" s="16"/>
      <c r="G288" s="18"/>
    </row>
    <row r="289" spans="4:7" s="17" customFormat="1" ht="14.25">
      <c r="D289" s="16"/>
      <c r="G289" s="18"/>
    </row>
    <row r="290" spans="4:7" s="17" customFormat="1" ht="14.25">
      <c r="D290" s="16"/>
      <c r="G290" s="18"/>
    </row>
    <row r="291" spans="4:7" s="17" customFormat="1" ht="14.25">
      <c r="D291" s="16"/>
      <c r="G291" s="18"/>
    </row>
    <row r="292" spans="4:7" s="17" customFormat="1" ht="14.25">
      <c r="D292" s="16"/>
      <c r="G292" s="18"/>
    </row>
    <row r="293" spans="4:7" s="17" customFormat="1" ht="14.25">
      <c r="D293" s="16"/>
      <c r="G293" s="18"/>
    </row>
    <row r="294" spans="4:7" s="17" customFormat="1" ht="14.25">
      <c r="D294" s="16"/>
      <c r="G294" s="18"/>
    </row>
    <row r="295" spans="4:7" s="17" customFormat="1" ht="14.25">
      <c r="D295" s="16"/>
      <c r="G295" s="18"/>
    </row>
    <row r="296" spans="4:7" s="17" customFormat="1" ht="14.25">
      <c r="D296" s="16"/>
      <c r="G296" s="18"/>
    </row>
    <row r="297" spans="4:7" s="17" customFormat="1" ht="14.25">
      <c r="D297" s="16"/>
      <c r="G297" s="18"/>
    </row>
    <row r="298" spans="4:7" s="17" customFormat="1" ht="14.25">
      <c r="D298" s="16"/>
      <c r="G298" s="18"/>
    </row>
    <row r="299" spans="4:7" s="17" customFormat="1" ht="14.25">
      <c r="D299" s="16"/>
      <c r="G299" s="18"/>
    </row>
    <row r="300" spans="4:7" s="17" customFormat="1" ht="14.25">
      <c r="D300" s="16"/>
      <c r="G300" s="18"/>
    </row>
    <row r="301" spans="4:7" s="17" customFormat="1" ht="14.25">
      <c r="D301" s="16"/>
      <c r="G301" s="18"/>
    </row>
    <row r="302" spans="4:7" s="17" customFormat="1" ht="14.25">
      <c r="D302" s="16"/>
      <c r="G302" s="18"/>
    </row>
    <row r="303" spans="4:7" s="17" customFormat="1" ht="14.25">
      <c r="D303" s="16"/>
      <c r="G303" s="18"/>
    </row>
    <row r="304" spans="4:7" s="17" customFormat="1" ht="14.25">
      <c r="D304" s="16"/>
      <c r="G304" s="18"/>
    </row>
    <row r="305" spans="4:7" s="17" customFormat="1" ht="14.25">
      <c r="D305" s="16"/>
      <c r="G305" s="18"/>
    </row>
    <row r="306" spans="4:7" s="17" customFormat="1" ht="14.25">
      <c r="D306" s="16"/>
      <c r="G306" s="18"/>
    </row>
    <row r="307" spans="4:7" s="17" customFormat="1" ht="14.25">
      <c r="D307" s="16"/>
      <c r="G307" s="18"/>
    </row>
    <row r="308" spans="4:7" s="17" customFormat="1" ht="14.25">
      <c r="D308" s="16"/>
      <c r="G308" s="18"/>
    </row>
    <row r="309" spans="4:7" s="17" customFormat="1" ht="14.25">
      <c r="D309" s="16"/>
      <c r="G309" s="18"/>
    </row>
    <row r="310" spans="4:7" s="17" customFormat="1" ht="14.25">
      <c r="D310" s="16"/>
      <c r="G310" s="18"/>
    </row>
    <row r="311" spans="4:7" s="17" customFormat="1" ht="14.25">
      <c r="D311" s="16"/>
      <c r="G311" s="18"/>
    </row>
    <row r="312" spans="4:7" s="17" customFormat="1" ht="14.25">
      <c r="D312" s="16"/>
      <c r="G312" s="18"/>
    </row>
    <row r="313" spans="4:7" s="17" customFormat="1" ht="14.25">
      <c r="D313" s="16"/>
      <c r="G313" s="18"/>
    </row>
    <row r="314" spans="4:7" s="17" customFormat="1" ht="14.25">
      <c r="D314" s="16"/>
      <c r="G314" s="18"/>
    </row>
    <row r="315" spans="4:7" s="17" customFormat="1" ht="14.25">
      <c r="D315" s="16"/>
      <c r="G315" s="18"/>
    </row>
    <row r="316" spans="4:7" s="17" customFormat="1" ht="14.25">
      <c r="D316" s="16"/>
      <c r="G316" s="18"/>
    </row>
    <row r="317" spans="4:7" s="17" customFormat="1" ht="14.25">
      <c r="D317" s="16"/>
      <c r="G317" s="18"/>
    </row>
    <row r="318" spans="4:7" s="17" customFormat="1" ht="14.25">
      <c r="D318" s="16"/>
      <c r="G318" s="18"/>
    </row>
    <row r="319" spans="4:7" s="17" customFormat="1" ht="14.25">
      <c r="D319" s="16"/>
      <c r="G319" s="18"/>
    </row>
    <row r="320" spans="4:7" s="17" customFormat="1" ht="14.25">
      <c r="D320" s="16"/>
      <c r="G320" s="18"/>
    </row>
    <row r="321" spans="4:7" s="17" customFormat="1" ht="14.25">
      <c r="D321" s="16"/>
      <c r="G321" s="18"/>
    </row>
    <row r="322" spans="4:7" s="17" customFormat="1" ht="14.25">
      <c r="D322" s="16"/>
      <c r="G322" s="18"/>
    </row>
    <row r="323" spans="4:7" s="17" customFormat="1" ht="14.25">
      <c r="D323" s="16"/>
      <c r="G323" s="18"/>
    </row>
    <row r="324" spans="4:7" s="17" customFormat="1" ht="14.25">
      <c r="D324" s="16"/>
      <c r="G324" s="18"/>
    </row>
    <row r="325" spans="4:7" s="17" customFormat="1" ht="14.25">
      <c r="D325" s="16"/>
      <c r="G325" s="18"/>
    </row>
    <row r="326" spans="4:7" s="17" customFormat="1" ht="14.25">
      <c r="D326" s="16"/>
      <c r="G326" s="18"/>
    </row>
    <row r="327" spans="4:7" s="17" customFormat="1" ht="14.25">
      <c r="D327" s="16"/>
      <c r="G327" s="18"/>
    </row>
    <row r="328" spans="4:7" s="17" customFormat="1" ht="14.25">
      <c r="D328" s="16"/>
      <c r="G328" s="18"/>
    </row>
    <row r="329" spans="4:7" s="17" customFormat="1" ht="14.25">
      <c r="D329" s="16"/>
      <c r="G329" s="18"/>
    </row>
    <row r="330" spans="4:7" s="17" customFormat="1" ht="14.25">
      <c r="D330" s="16"/>
      <c r="G330" s="18"/>
    </row>
    <row r="331" spans="4:7" s="17" customFormat="1" ht="14.25">
      <c r="D331" s="16"/>
      <c r="G331" s="18"/>
    </row>
    <row r="332" spans="4:7" s="17" customFormat="1" ht="14.25">
      <c r="D332" s="16"/>
      <c r="G332" s="18"/>
    </row>
    <row r="333" spans="4:7" s="17" customFormat="1" ht="14.25">
      <c r="D333" s="16"/>
      <c r="G333" s="18"/>
    </row>
    <row r="334" spans="4:7" s="17" customFormat="1" ht="14.25">
      <c r="D334" s="16"/>
      <c r="G334" s="18"/>
    </row>
    <row r="335" spans="4:7" s="17" customFormat="1" ht="14.25">
      <c r="D335" s="16"/>
      <c r="G335" s="18"/>
    </row>
    <row r="336" spans="4:7" s="17" customFormat="1" ht="14.25">
      <c r="D336" s="16"/>
      <c r="G336" s="18"/>
    </row>
    <row r="337" spans="4:7" s="17" customFormat="1" ht="14.25">
      <c r="D337" s="16"/>
      <c r="G337" s="18"/>
    </row>
    <row r="338" spans="4:7" s="17" customFormat="1" ht="14.25">
      <c r="D338" s="16"/>
      <c r="G338" s="18"/>
    </row>
    <row r="339" spans="4:7" s="17" customFormat="1" ht="14.25">
      <c r="D339" s="16"/>
      <c r="G339" s="18"/>
    </row>
    <row r="340" spans="4:7" s="17" customFormat="1" ht="14.25">
      <c r="D340" s="16"/>
      <c r="G340" s="18"/>
    </row>
    <row r="341" spans="4:7" s="17" customFormat="1" ht="14.25">
      <c r="D341" s="16"/>
      <c r="G341" s="18"/>
    </row>
    <row r="342" spans="4:7" s="17" customFormat="1" ht="14.25">
      <c r="D342" s="16"/>
      <c r="G342" s="18"/>
    </row>
    <row r="343" spans="4:7" s="17" customFormat="1" ht="14.25">
      <c r="D343" s="16"/>
      <c r="G343" s="18"/>
    </row>
    <row r="344" spans="4:7" s="17" customFormat="1" ht="14.25">
      <c r="D344" s="16"/>
      <c r="G344" s="18"/>
    </row>
    <row r="345" spans="4:7" s="17" customFormat="1" ht="14.25">
      <c r="D345" s="16"/>
      <c r="G345" s="18"/>
    </row>
    <row r="346" spans="4:7" s="17" customFormat="1" ht="14.25">
      <c r="D346" s="16"/>
      <c r="G346" s="18"/>
    </row>
    <row r="347" spans="4:7" s="17" customFormat="1" ht="14.25">
      <c r="D347" s="16"/>
      <c r="G347" s="18"/>
    </row>
    <row r="348" spans="4:7" s="17" customFormat="1" ht="14.25">
      <c r="D348" s="16"/>
      <c r="G348" s="18"/>
    </row>
    <row r="349" spans="4:7" s="17" customFormat="1" ht="14.25">
      <c r="D349" s="16"/>
      <c r="G349" s="18"/>
    </row>
    <row r="350" spans="4:7" s="17" customFormat="1" ht="14.25">
      <c r="D350" s="16"/>
      <c r="G350" s="18"/>
    </row>
    <row r="351" spans="4:7" s="17" customFormat="1" ht="14.25">
      <c r="D351" s="16"/>
      <c r="G351" s="18"/>
    </row>
    <row r="352" spans="4:7" s="17" customFormat="1" ht="14.25">
      <c r="D352" s="16"/>
      <c r="G352" s="18"/>
    </row>
    <row r="353" spans="4:7" s="17" customFormat="1" ht="14.25">
      <c r="D353" s="16"/>
      <c r="G353" s="18"/>
    </row>
    <row r="354" spans="4:7" s="17" customFormat="1" ht="14.25">
      <c r="D354" s="16"/>
      <c r="G354" s="18"/>
    </row>
    <row r="355" spans="4:7" s="17" customFormat="1" ht="14.25">
      <c r="D355" s="16"/>
      <c r="G355" s="18"/>
    </row>
    <row r="356" spans="4:7" s="17" customFormat="1" ht="14.25">
      <c r="D356" s="16"/>
      <c r="G356" s="18"/>
    </row>
    <row r="357" spans="4:7" s="17" customFormat="1" ht="14.25">
      <c r="D357" s="16"/>
      <c r="G357" s="18"/>
    </row>
    <row r="358" spans="4:7" s="17" customFormat="1" ht="14.25">
      <c r="D358" s="16"/>
      <c r="G358" s="18"/>
    </row>
    <row r="359" spans="4:7" s="17" customFormat="1" ht="14.25">
      <c r="D359" s="16"/>
      <c r="G359" s="18"/>
    </row>
    <row r="360" spans="4:7" s="17" customFormat="1" ht="14.25">
      <c r="D360" s="16"/>
      <c r="G360" s="18"/>
    </row>
    <row r="361" spans="4:7" s="17" customFormat="1" ht="14.25">
      <c r="D361" s="16"/>
      <c r="G361" s="18"/>
    </row>
    <row r="362" spans="4:7" s="17" customFormat="1" ht="14.25">
      <c r="D362" s="16"/>
      <c r="G362" s="18"/>
    </row>
    <row r="363" spans="4:7" s="17" customFormat="1" ht="14.25">
      <c r="D363" s="16"/>
      <c r="G363" s="18"/>
    </row>
    <row r="364" spans="4:7" s="17" customFormat="1" ht="14.25">
      <c r="D364" s="16"/>
      <c r="G364" s="18"/>
    </row>
    <row r="365" spans="4:7" s="17" customFormat="1" ht="14.25">
      <c r="D365" s="16"/>
      <c r="G365" s="18"/>
    </row>
    <row r="366" spans="4:7" s="17" customFormat="1" ht="14.25">
      <c r="D366" s="16"/>
      <c r="G366" s="18"/>
    </row>
    <row r="367" spans="4:7" s="17" customFormat="1" ht="14.25">
      <c r="D367" s="16"/>
      <c r="G367" s="18"/>
    </row>
    <row r="368" spans="4:7" s="17" customFormat="1" ht="14.25">
      <c r="D368" s="16"/>
      <c r="G368" s="18"/>
    </row>
    <row r="369" spans="4:7" s="17" customFormat="1" ht="14.25">
      <c r="D369" s="16"/>
      <c r="G369" s="18"/>
    </row>
    <row r="370" spans="4:7" s="17" customFormat="1" ht="14.25">
      <c r="D370" s="16"/>
      <c r="G370" s="18"/>
    </row>
    <row r="371" spans="4:7" s="17" customFormat="1" ht="14.25">
      <c r="D371" s="16"/>
      <c r="G371" s="18"/>
    </row>
    <row r="372" spans="4:7" s="17" customFormat="1" ht="14.25">
      <c r="D372" s="16"/>
      <c r="G372" s="18"/>
    </row>
    <row r="373" spans="4:7" s="17" customFormat="1" ht="14.25">
      <c r="D373" s="16"/>
      <c r="G373" s="18"/>
    </row>
    <row r="374" spans="4:7" s="17" customFormat="1" ht="14.25">
      <c r="D374" s="16"/>
      <c r="G374" s="18"/>
    </row>
    <row r="375" spans="4:7" s="17" customFormat="1" ht="14.25">
      <c r="D375" s="16"/>
      <c r="G375" s="18"/>
    </row>
    <row r="376" spans="4:7" s="17" customFormat="1" ht="14.25">
      <c r="D376" s="16"/>
      <c r="G376" s="18"/>
    </row>
    <row r="377" spans="4:7" s="17" customFormat="1" ht="14.25">
      <c r="D377" s="16"/>
      <c r="G377" s="18"/>
    </row>
    <row r="378" spans="4:7" s="17" customFormat="1" ht="14.25">
      <c r="D378" s="16"/>
      <c r="G378" s="18"/>
    </row>
    <row r="379" spans="4:7" s="17" customFormat="1" ht="14.25">
      <c r="D379" s="16"/>
      <c r="G379" s="18"/>
    </row>
    <row r="380" spans="4:7" s="17" customFormat="1" ht="14.25">
      <c r="D380" s="16"/>
      <c r="G380" s="18"/>
    </row>
    <row r="381" spans="4:7" s="17" customFormat="1" ht="14.25">
      <c r="D381" s="16"/>
      <c r="G381" s="18"/>
    </row>
    <row r="382" spans="4:7" s="17" customFormat="1" ht="14.25">
      <c r="D382" s="16"/>
      <c r="G382" s="18"/>
    </row>
    <row r="383" spans="4:7" s="17" customFormat="1" ht="14.25">
      <c r="D383" s="16"/>
      <c r="G383" s="18"/>
    </row>
    <row r="384" spans="4:7" s="17" customFormat="1" ht="14.25">
      <c r="D384" s="16"/>
      <c r="G384" s="18"/>
    </row>
    <row r="385" spans="4:7" s="17" customFormat="1" ht="14.25">
      <c r="D385" s="16"/>
      <c r="G385" s="18"/>
    </row>
    <row r="386" spans="4:7" s="17" customFormat="1" ht="14.25">
      <c r="D386" s="16"/>
      <c r="G386" s="18"/>
    </row>
    <row r="387" spans="4:7" s="17" customFormat="1" ht="14.25">
      <c r="D387" s="16"/>
      <c r="G387" s="18"/>
    </row>
    <row r="388" spans="4:7" s="17" customFormat="1" ht="14.25">
      <c r="D388" s="16"/>
      <c r="G388" s="18"/>
    </row>
    <row r="389" spans="4:7" s="17" customFormat="1" ht="14.25">
      <c r="D389" s="16"/>
      <c r="G389" s="18"/>
    </row>
    <row r="390" spans="4:7" s="17" customFormat="1" ht="14.25">
      <c r="D390" s="16"/>
      <c r="G390" s="18"/>
    </row>
    <row r="391" spans="4:7" s="17" customFormat="1" ht="14.25">
      <c r="D391" s="16"/>
      <c r="G391" s="18"/>
    </row>
    <row r="392" spans="4:7" s="17" customFormat="1" ht="14.25">
      <c r="D392" s="16"/>
      <c r="G392" s="18"/>
    </row>
    <row r="393" spans="4:7" s="17" customFormat="1" ht="14.25">
      <c r="D393" s="16"/>
      <c r="G393" s="18"/>
    </row>
    <row r="394" spans="4:7" s="17" customFormat="1" ht="14.25">
      <c r="D394" s="16"/>
      <c r="G394" s="18"/>
    </row>
    <row r="395" spans="4:7" s="17" customFormat="1" ht="14.25">
      <c r="D395" s="16"/>
      <c r="G395" s="18"/>
    </row>
    <row r="396" spans="4:7" s="17" customFormat="1" ht="14.25">
      <c r="D396" s="16"/>
      <c r="G396" s="18"/>
    </row>
    <row r="397" spans="4:7" s="17" customFormat="1" ht="14.25">
      <c r="D397" s="16"/>
      <c r="G397" s="18"/>
    </row>
    <row r="398" spans="4:7" s="17" customFormat="1" ht="14.25">
      <c r="D398" s="16"/>
      <c r="G398" s="18"/>
    </row>
    <row r="399" spans="4:7" s="17" customFormat="1" ht="14.25">
      <c r="D399" s="16"/>
      <c r="G399" s="18"/>
    </row>
    <row r="400" spans="4:7" s="17" customFormat="1" ht="14.25">
      <c r="D400" s="16"/>
      <c r="G400" s="18"/>
    </row>
    <row r="401" spans="4:7" s="17" customFormat="1" ht="14.25">
      <c r="D401" s="16"/>
      <c r="G401" s="18"/>
    </row>
    <row r="402" spans="4:7" s="17" customFormat="1" ht="14.25">
      <c r="D402" s="16"/>
      <c r="G402" s="18"/>
    </row>
    <row r="403" spans="4:7" s="17" customFormat="1" ht="14.25">
      <c r="D403" s="16"/>
      <c r="G403" s="18"/>
    </row>
    <row r="404" spans="4:7" s="17" customFormat="1" ht="14.25">
      <c r="D404" s="16"/>
      <c r="G404" s="18"/>
    </row>
    <row r="405" spans="4:7" s="17" customFormat="1" ht="14.25">
      <c r="D405" s="16"/>
      <c r="G405" s="18"/>
    </row>
    <row r="406" spans="4:7" s="17" customFormat="1" ht="14.25">
      <c r="D406" s="16"/>
      <c r="G406" s="18"/>
    </row>
    <row r="407" spans="4:7" s="17" customFormat="1" ht="14.25">
      <c r="D407" s="16"/>
      <c r="G407" s="18"/>
    </row>
    <row r="408" spans="4:7" s="17" customFormat="1" ht="14.25">
      <c r="D408" s="16"/>
      <c r="G408" s="18"/>
    </row>
    <row r="409" spans="4:7" s="17" customFormat="1" ht="14.25">
      <c r="D409" s="16"/>
      <c r="G409" s="18"/>
    </row>
    <row r="410" spans="4:7" s="17" customFormat="1" ht="14.25">
      <c r="D410" s="16"/>
      <c r="G410" s="18"/>
    </row>
    <row r="411" spans="4:7" s="17" customFormat="1" ht="14.25">
      <c r="D411" s="16"/>
      <c r="G411" s="18"/>
    </row>
    <row r="412" spans="4:7" s="17" customFormat="1" ht="14.25">
      <c r="D412" s="16"/>
      <c r="G412" s="18"/>
    </row>
    <row r="413" spans="4:7" s="17" customFormat="1" ht="14.25">
      <c r="D413" s="16"/>
      <c r="G413" s="18"/>
    </row>
    <row r="414" spans="4:7" s="17" customFormat="1" ht="14.25">
      <c r="D414" s="16"/>
      <c r="G414" s="18"/>
    </row>
    <row r="415" spans="4:7" s="17" customFormat="1" ht="14.25">
      <c r="D415" s="16"/>
      <c r="G415" s="18"/>
    </row>
    <row r="416" spans="4:7" s="17" customFormat="1" ht="14.25">
      <c r="D416" s="16"/>
      <c r="G416" s="18"/>
    </row>
    <row r="417" spans="4:7" s="17" customFormat="1" ht="14.25">
      <c r="D417" s="16"/>
      <c r="G417" s="18"/>
    </row>
    <row r="418" spans="4:7" s="17" customFormat="1" ht="14.25">
      <c r="D418" s="16"/>
      <c r="G418" s="18"/>
    </row>
    <row r="419" spans="4:7" s="17" customFormat="1" ht="14.25">
      <c r="D419" s="16"/>
      <c r="G419" s="18"/>
    </row>
    <row r="420" spans="4:7" s="17" customFormat="1" ht="14.25">
      <c r="D420" s="16"/>
      <c r="G420" s="18"/>
    </row>
    <row r="421" spans="4:7" s="17" customFormat="1" ht="14.25">
      <c r="D421" s="16"/>
      <c r="G421" s="18"/>
    </row>
    <row r="422" spans="4:7" s="17" customFormat="1" ht="14.25">
      <c r="D422" s="16"/>
      <c r="G422" s="18"/>
    </row>
    <row r="423" spans="4:7" s="17" customFormat="1" ht="14.25">
      <c r="D423" s="16"/>
      <c r="G423" s="18"/>
    </row>
    <row r="424" spans="4:7" s="17" customFormat="1" ht="14.25">
      <c r="D424" s="16"/>
      <c r="G424" s="18"/>
    </row>
    <row r="425" spans="4:7" s="17" customFormat="1" ht="14.25">
      <c r="D425" s="16"/>
      <c r="G425" s="18"/>
    </row>
    <row r="426" spans="4:7" s="17" customFormat="1" ht="14.25">
      <c r="D426" s="16"/>
      <c r="G426" s="18"/>
    </row>
    <row r="427" spans="4:7" s="17" customFormat="1" ht="14.25">
      <c r="D427" s="16"/>
      <c r="G427" s="18"/>
    </row>
    <row r="428" spans="4:7" s="17" customFormat="1" ht="14.25">
      <c r="D428" s="16"/>
      <c r="G428" s="18"/>
    </row>
    <row r="429" spans="4:7" s="17" customFormat="1" ht="14.25">
      <c r="D429" s="16"/>
      <c r="G429" s="18"/>
    </row>
    <row r="430" spans="4:7" s="17" customFormat="1" ht="14.25">
      <c r="D430" s="16"/>
      <c r="G430" s="18"/>
    </row>
    <row r="431" spans="4:7" s="17" customFormat="1" ht="14.25">
      <c r="D431" s="16"/>
      <c r="G431" s="18"/>
    </row>
    <row r="432" spans="4:7" s="17" customFormat="1" ht="14.25">
      <c r="D432" s="16"/>
      <c r="G432" s="18"/>
    </row>
    <row r="433" spans="4:7" s="17" customFormat="1" ht="14.25">
      <c r="D433" s="16"/>
      <c r="G433" s="18"/>
    </row>
    <row r="434" spans="4:7" s="17" customFormat="1" ht="14.25">
      <c r="D434" s="16"/>
      <c r="G434" s="18"/>
    </row>
    <row r="435" spans="4:7" s="17" customFormat="1" ht="14.25">
      <c r="D435" s="16"/>
      <c r="G435" s="18"/>
    </row>
    <row r="436" spans="4:7" s="17" customFormat="1" ht="14.25">
      <c r="D436" s="16"/>
      <c r="G436" s="18"/>
    </row>
    <row r="437" spans="4:7" s="17" customFormat="1" ht="14.25">
      <c r="D437" s="16"/>
      <c r="G437" s="18"/>
    </row>
    <row r="438" spans="4:7" s="17" customFormat="1" ht="14.25">
      <c r="D438" s="16"/>
      <c r="G438" s="18"/>
    </row>
    <row r="439" spans="4:7" s="17" customFormat="1" ht="14.25">
      <c r="D439" s="16"/>
      <c r="G439" s="18"/>
    </row>
    <row r="440" spans="4:7" s="17" customFormat="1" ht="14.25">
      <c r="D440" s="16"/>
      <c r="G440" s="18"/>
    </row>
    <row r="441" spans="4:7" s="17" customFormat="1" ht="14.25">
      <c r="D441" s="16"/>
      <c r="G441" s="18"/>
    </row>
    <row r="442" spans="4:7" s="17" customFormat="1" ht="14.25">
      <c r="D442" s="16"/>
      <c r="G442" s="18"/>
    </row>
    <row r="443" spans="4:7" s="17" customFormat="1" ht="14.25">
      <c r="D443" s="16"/>
      <c r="G443" s="18"/>
    </row>
    <row r="444" spans="4:7" s="17" customFormat="1" ht="14.25">
      <c r="D444" s="16"/>
      <c r="G444" s="18"/>
    </row>
    <row r="445" spans="4:7" s="17" customFormat="1" ht="14.25">
      <c r="D445" s="16"/>
      <c r="G445" s="18"/>
    </row>
    <row r="446" spans="4:7" s="17" customFormat="1" ht="14.25">
      <c r="D446" s="16"/>
      <c r="G446" s="18"/>
    </row>
    <row r="447" spans="4:7" s="17" customFormat="1" ht="14.25">
      <c r="D447" s="16"/>
      <c r="G447" s="18"/>
    </row>
    <row r="448" spans="4:7" s="17" customFormat="1" ht="14.25">
      <c r="D448" s="16"/>
      <c r="G448" s="18"/>
    </row>
    <row r="449" spans="4:7" s="17" customFormat="1" ht="14.25">
      <c r="D449" s="16"/>
      <c r="G449" s="18"/>
    </row>
    <row r="450" spans="4:7" s="17" customFormat="1" ht="14.25">
      <c r="D450" s="16"/>
      <c r="G450" s="18"/>
    </row>
    <row r="451" spans="4:7" s="17" customFormat="1" ht="14.25">
      <c r="D451" s="16"/>
      <c r="G451" s="18"/>
    </row>
    <row r="452" spans="4:7" s="17" customFormat="1" ht="14.25">
      <c r="D452" s="16"/>
      <c r="G452" s="18"/>
    </row>
    <row r="453" spans="4:7" s="17" customFormat="1" ht="14.25">
      <c r="D453" s="16"/>
      <c r="G453" s="18"/>
    </row>
    <row r="454" spans="4:7" s="17" customFormat="1" ht="14.25">
      <c r="D454" s="16"/>
      <c r="G454" s="18"/>
    </row>
    <row r="455" spans="4:7" s="17" customFormat="1" ht="14.25">
      <c r="D455" s="16"/>
      <c r="G455" s="18"/>
    </row>
    <row r="456" spans="4:7" s="17" customFormat="1" ht="14.25">
      <c r="D456" s="16"/>
      <c r="G456" s="18"/>
    </row>
    <row r="457" spans="4:7" s="17" customFormat="1" ht="14.25">
      <c r="D457" s="16"/>
      <c r="G457" s="18"/>
    </row>
    <row r="458" spans="4:7" s="17" customFormat="1" ht="14.25">
      <c r="D458" s="16"/>
      <c r="G458" s="18"/>
    </row>
    <row r="459" spans="4:7" s="17" customFormat="1" ht="14.25">
      <c r="D459" s="16"/>
      <c r="G459" s="18"/>
    </row>
    <row r="460" spans="4:7" s="17" customFormat="1" ht="14.25">
      <c r="D460" s="16"/>
      <c r="G460" s="18"/>
    </row>
    <row r="461" spans="4:7" s="17" customFormat="1" ht="14.25">
      <c r="D461" s="16"/>
      <c r="G461" s="18"/>
    </row>
    <row r="462" spans="4:7" s="17" customFormat="1" ht="14.25">
      <c r="D462" s="16"/>
      <c r="G462" s="18"/>
    </row>
    <row r="463" spans="4:7" s="17" customFormat="1" ht="14.25">
      <c r="D463" s="16"/>
      <c r="G463" s="18"/>
    </row>
    <row r="464" spans="4:7" s="17" customFormat="1" ht="14.25">
      <c r="D464" s="16"/>
      <c r="G464" s="18"/>
    </row>
    <row r="465" spans="4:7" s="17" customFormat="1" ht="14.25">
      <c r="D465" s="16"/>
      <c r="G465" s="18"/>
    </row>
    <row r="466" spans="4:7" s="17" customFormat="1" ht="14.25">
      <c r="D466" s="16"/>
      <c r="G466" s="18"/>
    </row>
    <row r="467" spans="4:7" s="17" customFormat="1" ht="14.25">
      <c r="D467" s="16"/>
      <c r="G467" s="18"/>
    </row>
    <row r="468" spans="4:7" s="17" customFormat="1" ht="14.25">
      <c r="D468" s="16"/>
      <c r="G468" s="18"/>
    </row>
    <row r="469" spans="4:7" s="17" customFormat="1" ht="14.25">
      <c r="D469" s="16"/>
      <c r="G469" s="18"/>
    </row>
    <row r="470" spans="4:7" s="17" customFormat="1" ht="14.25">
      <c r="D470" s="16"/>
      <c r="G470" s="18"/>
    </row>
    <row r="471" spans="4:7" s="17" customFormat="1" ht="14.25">
      <c r="D471" s="16"/>
      <c r="G471" s="18"/>
    </row>
    <row r="472" spans="4:7" s="17" customFormat="1" ht="14.25">
      <c r="D472" s="16"/>
      <c r="G472" s="18"/>
    </row>
    <row r="473" spans="4:7" s="17" customFormat="1" ht="14.25">
      <c r="D473" s="16"/>
      <c r="G473" s="18"/>
    </row>
    <row r="474" spans="4:7" s="17" customFormat="1" ht="14.25">
      <c r="D474" s="16"/>
      <c r="G474" s="18"/>
    </row>
    <row r="475" spans="4:7" s="17" customFormat="1" ht="14.25">
      <c r="D475" s="16"/>
      <c r="G475" s="18"/>
    </row>
    <row r="476" spans="4:7" s="17" customFormat="1" ht="14.25">
      <c r="D476" s="16"/>
      <c r="G476" s="18"/>
    </row>
    <row r="477" spans="4:7" s="17" customFormat="1" ht="14.25">
      <c r="D477" s="16"/>
      <c r="G477" s="18"/>
    </row>
    <row r="478" spans="4:7" s="17" customFormat="1" ht="14.25">
      <c r="D478" s="16"/>
      <c r="G478" s="18"/>
    </row>
    <row r="479" spans="4:7" s="17" customFormat="1" ht="14.25">
      <c r="D479" s="16"/>
      <c r="G479" s="18"/>
    </row>
    <row r="480" spans="4:7" s="17" customFormat="1" ht="14.25">
      <c r="D480" s="16"/>
      <c r="G480" s="18"/>
    </row>
    <row r="481" spans="4:7" s="17" customFormat="1" ht="14.25">
      <c r="D481" s="16"/>
      <c r="G481" s="18"/>
    </row>
    <row r="482" spans="4:7" s="17" customFormat="1" ht="14.25">
      <c r="D482" s="16"/>
      <c r="G482" s="18"/>
    </row>
    <row r="483" spans="4:7" s="17" customFormat="1" ht="14.25">
      <c r="D483" s="16"/>
      <c r="G483" s="18"/>
    </row>
    <row r="484" spans="4:7" s="17" customFormat="1" ht="14.25">
      <c r="D484" s="16"/>
      <c r="G484" s="18"/>
    </row>
    <row r="485" spans="4:7" s="17" customFormat="1" ht="14.25">
      <c r="D485" s="16"/>
      <c r="G485" s="18"/>
    </row>
    <row r="486" spans="4:7" s="17" customFormat="1" ht="14.25">
      <c r="D486" s="16"/>
      <c r="G486" s="18"/>
    </row>
    <row r="487" spans="4:7" s="17" customFormat="1" ht="14.25">
      <c r="D487" s="16"/>
      <c r="G487" s="18"/>
    </row>
    <row r="488" spans="4:7" s="17" customFormat="1" ht="14.25">
      <c r="D488" s="16"/>
      <c r="G488" s="18"/>
    </row>
    <row r="489" spans="4:7" s="17" customFormat="1" ht="14.25">
      <c r="D489" s="16"/>
      <c r="G489" s="18"/>
    </row>
    <row r="490" spans="4:7" s="17" customFormat="1" ht="14.25">
      <c r="D490" s="16"/>
      <c r="G490" s="18"/>
    </row>
    <row r="491" spans="4:7" s="17" customFormat="1" ht="14.25">
      <c r="D491" s="16"/>
      <c r="G491" s="18"/>
    </row>
    <row r="492" spans="4:7" s="17" customFormat="1" ht="14.25">
      <c r="D492" s="16"/>
      <c r="G492" s="18"/>
    </row>
    <row r="493" spans="4:7" s="17" customFormat="1" ht="14.25">
      <c r="D493" s="16"/>
      <c r="G493" s="18"/>
    </row>
    <row r="494" spans="4:7" s="17" customFormat="1" ht="14.25">
      <c r="D494" s="16"/>
      <c r="G494" s="18"/>
    </row>
    <row r="495" spans="4:7" s="17" customFormat="1" ht="14.25">
      <c r="D495" s="16"/>
      <c r="G495" s="18"/>
    </row>
    <row r="496" spans="4:7" s="17" customFormat="1" ht="14.25">
      <c r="D496" s="16"/>
      <c r="G496" s="18"/>
    </row>
    <row r="497" spans="4:7" s="17" customFormat="1" ht="14.25">
      <c r="D497" s="16"/>
      <c r="G497" s="18"/>
    </row>
  </sheetData>
  <sheetProtection password="EF93" sheet="1"/>
  <dataValidations count="1">
    <dataValidation type="list" allowBlank="1" showInputMessage="1" showErrorMessage="1" sqref="D8">
      <formula1>"中国人,外国人"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Gimria</cp:lastModifiedBy>
  <cp:lastPrinted>2016-10-27T01:41:04Z</cp:lastPrinted>
  <dcterms:created xsi:type="dcterms:W3CDTF">2015-05-21T09:53:54Z</dcterms:created>
  <dcterms:modified xsi:type="dcterms:W3CDTF">2017-07-16T13:18:11Z</dcterms:modified>
  <cp:category/>
  <cp:version/>
  <cp:contentType/>
  <cp:contentStatus/>
</cp:coreProperties>
</file>